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https://obbrezice-my.sharepoint.com/personal/vilma_zupancic_brezice_si/Documents/SLUZBA/JAVNA NAROČILA/ZUNANJI/Lekarna Brežice 2023/RD/Popis del - sklop 1/"/>
    </mc:Choice>
  </mc:AlternateContent>
  <xr:revisionPtr revIDLastSave="75" documentId="8_{D5903456-70D6-4DD4-B901-C49C0502E859}" xr6:coauthVersionLast="47" xr6:coauthVersionMax="47" xr10:uidLastSave="{9219AFB5-241D-4DB8-A0B7-55AB3FFBACF4}"/>
  <bookViews>
    <workbookView xWindow="-120" yWindow="-120" windowWidth="25440" windowHeight="15390" tabRatio="806" xr2:uid="{00000000-000D-0000-FFFF-FFFF00000000}"/>
  </bookViews>
  <sheets>
    <sheet name="GO" sheetId="1" r:id="rId1"/>
  </sheets>
  <definedNames>
    <definedName name="Excel_BuiltIn_Print_Area" localSheetId="0">GO!$A$8:$F$124</definedName>
    <definedName name="_xlnm.Print_Area" localSheetId="0">GO!$A$1:$F$363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1" i="1" l="1"/>
  <c r="F361" i="1"/>
  <c r="F360" i="1"/>
  <c r="F359" i="1"/>
  <c r="F357" i="1"/>
  <c r="F356" i="1"/>
  <c r="F355" i="1"/>
  <c r="F354" i="1"/>
  <c r="F353" i="1"/>
  <c r="F352" i="1"/>
  <c r="F351" i="1"/>
  <c r="F362" i="1"/>
  <c r="D358" i="1"/>
  <c r="F358" i="1" s="1"/>
  <c r="F106" i="1"/>
  <c r="F105" i="1"/>
  <c r="F104" i="1"/>
  <c r="F103" i="1"/>
  <c r="F102" i="1"/>
  <c r="F101" i="1"/>
  <c r="F100" i="1"/>
  <c r="F99" i="1"/>
  <c r="F98" i="1"/>
  <c r="F97" i="1"/>
  <c r="F96" i="1"/>
  <c r="F95" i="1"/>
  <c r="F94" i="1"/>
  <c r="F93" i="1"/>
  <c r="F92" i="1"/>
  <c r="F91" i="1"/>
  <c r="F90" i="1"/>
  <c r="F89" i="1"/>
  <c r="F88" i="1"/>
  <c r="F87" i="1"/>
  <c r="F86" i="1"/>
  <c r="F85" i="1"/>
  <c r="F83" i="1"/>
  <c r="F82" i="1"/>
  <c r="F81" i="1"/>
  <c r="F80" i="1"/>
  <c r="F79" i="1"/>
  <c r="F78" i="1"/>
  <c r="F77" i="1"/>
  <c r="F76" i="1"/>
  <c r="F75" i="1"/>
  <c r="F74" i="1"/>
  <c r="F73" i="1"/>
  <c r="F72" i="1"/>
  <c r="F71" i="1"/>
  <c r="F70" i="1"/>
  <c r="F69" i="1"/>
  <c r="F68" i="1"/>
  <c r="F67" i="1"/>
  <c r="F66" i="1"/>
  <c r="F65" i="1"/>
  <c r="F64" i="1"/>
  <c r="F62" i="1"/>
  <c r="F61" i="1"/>
  <c r="F60" i="1"/>
  <c r="F59" i="1"/>
  <c r="F58" i="1"/>
  <c r="F57" i="1"/>
  <c r="F56" i="1"/>
  <c r="F55" i="1"/>
  <c r="F54" i="1"/>
  <c r="F53" i="1"/>
  <c r="F52" i="1"/>
  <c r="F51" i="1"/>
  <c r="F50" i="1"/>
  <c r="F49" i="1"/>
  <c r="F113" i="1"/>
  <c r="F112" i="1"/>
  <c r="F111" i="1"/>
  <c r="F122" i="1"/>
  <c r="F121" i="1"/>
  <c r="F120" i="1"/>
  <c r="F119" i="1"/>
  <c r="F118" i="1"/>
  <c r="F174" i="1"/>
  <c r="F173" i="1"/>
  <c r="F172" i="1"/>
  <c r="F171" i="1"/>
  <c r="F170" i="1"/>
  <c r="F169" i="1"/>
  <c r="F168" i="1"/>
  <c r="F167" i="1"/>
  <c r="F166" i="1"/>
  <c r="F165" i="1"/>
  <c r="F164" i="1"/>
  <c r="F163" i="1"/>
  <c r="F162" i="1"/>
  <c r="F161" i="1"/>
  <c r="F160" i="1"/>
  <c r="F159" i="1"/>
  <c r="F157" i="1"/>
  <c r="F156" i="1"/>
  <c r="F155" i="1"/>
  <c r="F154" i="1"/>
  <c r="F153" i="1"/>
  <c r="F152" i="1"/>
  <c r="F151" i="1"/>
  <c r="F150" i="1"/>
  <c r="F149" i="1"/>
  <c r="F148" i="1"/>
  <c r="F147" i="1"/>
  <c r="F146" i="1"/>
  <c r="F145" i="1"/>
  <c r="F144" i="1"/>
  <c r="F143" i="1"/>
  <c r="F142" i="1"/>
  <c r="F141" i="1"/>
  <c r="F140" i="1"/>
  <c r="F138" i="1"/>
  <c r="F137" i="1"/>
  <c r="F136" i="1"/>
  <c r="F135" i="1"/>
  <c r="F134" i="1"/>
  <c r="F133" i="1"/>
  <c r="F132" i="1"/>
  <c r="F131" i="1"/>
  <c r="F130" i="1"/>
  <c r="F129" i="1"/>
  <c r="F128" i="1"/>
  <c r="F127" i="1"/>
  <c r="F195" i="1"/>
  <c r="F194" i="1"/>
  <c r="F193" i="1"/>
  <c r="F192" i="1"/>
  <c r="F191" i="1"/>
  <c r="F190" i="1"/>
  <c r="F189" i="1"/>
  <c r="F188" i="1"/>
  <c r="F187" i="1"/>
  <c r="F186" i="1"/>
  <c r="F185" i="1"/>
  <c r="F184" i="1"/>
  <c r="F183" i="1"/>
  <c r="F182" i="1"/>
  <c r="F181" i="1"/>
  <c r="F180" i="1"/>
  <c r="F179" i="1"/>
  <c r="F293"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311" i="1"/>
  <c r="F310" i="1"/>
  <c r="F309" i="1"/>
  <c r="F308" i="1"/>
  <c r="F307" i="1"/>
  <c r="F306" i="1"/>
  <c r="F305" i="1"/>
  <c r="F304" i="1"/>
  <c r="F303" i="1"/>
  <c r="F302" i="1"/>
  <c r="F301" i="1"/>
  <c r="F300" i="1"/>
  <c r="F299" i="1"/>
  <c r="F298" i="1"/>
  <c r="F297" i="1"/>
  <c r="F345" i="1"/>
  <c r="F344" i="1"/>
  <c r="F343" i="1"/>
  <c r="F342" i="1"/>
  <c r="F341" i="1"/>
  <c r="F340" i="1"/>
  <c r="F339" i="1"/>
  <c r="F338" i="1"/>
  <c r="F337" i="1"/>
  <c r="F336" i="1"/>
  <c r="F335" i="1"/>
  <c r="F334" i="1"/>
  <c r="F333" i="1"/>
  <c r="F332" i="1"/>
  <c r="F331" i="1"/>
  <c r="F330" i="1"/>
  <c r="F329" i="1"/>
  <c r="F328" i="1"/>
  <c r="F323" i="1"/>
  <c r="F322" i="1"/>
  <c r="F321" i="1"/>
  <c r="F320" i="1"/>
  <c r="F319" i="1"/>
  <c r="F318" i="1"/>
  <c r="F317" i="1"/>
  <c r="F316" i="1"/>
  <c r="F324" i="1"/>
  <c r="D346" i="1"/>
  <c r="F346" i="1" s="1"/>
  <c r="F292" i="1"/>
  <c r="F312" i="1"/>
  <c r="F363" i="1" l="1"/>
  <c r="F325" i="1"/>
  <c r="F294" i="1"/>
  <c r="F313" i="1"/>
  <c r="F196" i="1" l="1"/>
  <c r="F197" i="1" s="1"/>
  <c r="F123" i="1"/>
  <c r="F124" i="1" s="1"/>
  <c r="F175" i="1"/>
  <c r="D139" i="1" l="1"/>
  <c r="F139" i="1" s="1"/>
  <c r="F107" i="1"/>
  <c r="D84" i="1"/>
  <c r="F84" i="1" s="1"/>
  <c r="D63" i="1"/>
  <c r="F63" i="1" s="1"/>
  <c r="F108" i="1" l="1"/>
  <c r="D158" i="1"/>
  <c r="F158" i="1" s="1"/>
  <c r="F176" i="1" s="1"/>
  <c r="F114" i="1" l="1"/>
  <c r="F115" i="1" s="1"/>
  <c r="F44" i="1" l="1"/>
  <c r="F45" i="1"/>
  <c r="F43" i="1"/>
  <c r="F42" i="1"/>
  <c r="F347" i="1"/>
  <c r="F348" i="1" s="1"/>
  <c r="F21" i="1" l="1"/>
  <c r="F11" i="1" l="1"/>
  <c r="F46" i="1" l="1"/>
  <c r="F15" i="1" l="1"/>
  <c r="F10" i="1"/>
  <c r="F22" i="1"/>
  <c r="F19" i="1"/>
  <c r="F23" i="1"/>
  <c r="F13" i="1" l="1"/>
  <c r="F12" i="1"/>
  <c r="F14" i="1"/>
  <c r="F20" i="1"/>
  <c r="F24" i="1" s="1"/>
  <c r="F16" i="1" l="1"/>
  <c r="F26" i="1" s="1"/>
</calcChain>
</file>

<file path=xl/sharedStrings.xml><?xml version="1.0" encoding="utf-8"?>
<sst xmlns="http://schemas.openxmlformats.org/spreadsheetml/2006/main" count="722" uniqueCount="396">
  <si>
    <t>A./</t>
  </si>
  <si>
    <t>GRADBENA DELA</t>
  </si>
  <si>
    <t xml:space="preserve">A1   </t>
  </si>
  <si>
    <t xml:space="preserve">PREDDELA </t>
  </si>
  <si>
    <t xml:space="preserve">A3 </t>
  </si>
  <si>
    <t>ZEMELJSKA DELA</t>
  </si>
  <si>
    <t xml:space="preserve">A4   </t>
  </si>
  <si>
    <t>ARMIRANO BETONSKA DELA</t>
  </si>
  <si>
    <t>A5</t>
  </si>
  <si>
    <t>ZIDARSKA DELA</t>
  </si>
  <si>
    <t>A7</t>
  </si>
  <si>
    <t>FASADA</t>
  </si>
  <si>
    <t>GRADBENA DELA SKUPAJ:</t>
  </si>
  <si>
    <t>B./</t>
  </si>
  <si>
    <t>OBRTNIŠKA DELA</t>
  </si>
  <si>
    <t>B3</t>
  </si>
  <si>
    <t>SUHOMONTAŽNA DELA</t>
  </si>
  <si>
    <t>TLAKARSKA DELA</t>
  </si>
  <si>
    <t>SLIKOPLESKARSKA DELA</t>
  </si>
  <si>
    <t>OBRTNIŠKA DELA SKUPAJ:</t>
  </si>
  <si>
    <t>Vsa dela je izvajati skladno s projektom PZI, z gradbeno zakonodajo, veljavnimi standardi in pravili stroke.</t>
  </si>
  <si>
    <t>poz.</t>
  </si>
  <si>
    <t>opis dela oz.dobave</t>
  </si>
  <si>
    <t>ME</t>
  </si>
  <si>
    <t>količina</t>
  </si>
  <si>
    <t>cena/enoto</t>
  </si>
  <si>
    <t>skupaj</t>
  </si>
  <si>
    <t>kpl</t>
  </si>
  <si>
    <t xml:space="preserve">1 </t>
  </si>
  <si>
    <t>kos</t>
  </si>
  <si>
    <t>3a</t>
  </si>
  <si>
    <t>m1</t>
  </si>
  <si>
    <t>m2</t>
  </si>
  <si>
    <t>m3</t>
  </si>
  <si>
    <t>ZEMELJSKA DELA SKUPAJ</t>
  </si>
  <si>
    <t>1a</t>
  </si>
  <si>
    <t>1c</t>
  </si>
  <si>
    <t>2a</t>
  </si>
  <si>
    <t>2c</t>
  </si>
  <si>
    <t>4a</t>
  </si>
  <si>
    <t>4b</t>
  </si>
  <si>
    <t>ARMIRANO BETONSKA DELA SKUPAJ:</t>
  </si>
  <si>
    <t>1a1</t>
  </si>
  <si>
    <t>1a2</t>
  </si>
  <si>
    <t>1d</t>
  </si>
  <si>
    <t>1e</t>
  </si>
  <si>
    <t>3b</t>
  </si>
  <si>
    <t>3c</t>
  </si>
  <si>
    <t xml:space="preserve">Naprava kompletnih sestav podlog tlakov, po sestavah po projektu, z vsemi dilatacijami in dilatacijskimi trakovi. </t>
  </si>
  <si>
    <t>Sestave so navedene iz spodnjega sloja proti zgornjemu sloju.</t>
  </si>
  <si>
    <t>Finalni tlaki zajeti ločeno, razen v sestavah kjer je to navedeno</t>
  </si>
  <si>
    <t>V ceni je zajeti tudi robne trakove v višini estriha, ekspandirani polistiren (EPS) v debelini 1cm oziroma 2cm, ter zrakotesno lepljenje PE folije na stene pri sestavah, ki zahtevajo zrakotesno izvedbo. V ceni je zajeti tudi izvedbo stikov tlaka s stenami in stebri v prostorih, kje obstaja možnost razlite vode, rege  je zapolniti z okroglim profilom iz penjenega PE, in rego  vodotesno zatesniti s trajnoelastičnim PUR kitom.</t>
  </si>
  <si>
    <t>NK</t>
  </si>
  <si>
    <t>ur</t>
  </si>
  <si>
    <t>PK</t>
  </si>
  <si>
    <t>KV</t>
  </si>
  <si>
    <t>PP oddušna cev fi75mm</t>
  </si>
  <si>
    <t>ZIDARSKA DELA SKUPAJ:</t>
  </si>
  <si>
    <t xml:space="preserve">Sistemska rešitev proizvajalca fasadne obloge, z vsemi potrebnimi sloji, sidranjem in lepljenjem izolacije v podlago glede na zahteve proizvajalca, z upoštevanjem klimatske cone, veternih pogojev, višine ... </t>
  </si>
  <si>
    <t>Vse vogale je potrebno izvesti z ustreznimi ojačitvenimi kotniki.</t>
  </si>
  <si>
    <t>Vsa stikovanja toplotnih izolacij z ostalimi robnimi konstrukcijami (napušči, obloge, profili) je potrebno izvesti z ekspanzijskim trakom in ga ustrezno zatesniti s trajnoelastičnim kitom.</t>
  </si>
  <si>
    <t>Izvajalec mora v ceni zajeti vse potrebne dodatke in ukrepe zaradi vremenskih pogojev (zaščita fasade ...)</t>
  </si>
  <si>
    <t xml:space="preserve">OP: Vse izolacijske plošče s stopničastim preklopom </t>
  </si>
  <si>
    <t>FASADA SKUPAJ:</t>
  </si>
  <si>
    <t>8</t>
  </si>
  <si>
    <t>Dobava in vgradnja stavbnega pohištva.</t>
  </si>
  <si>
    <t>1a3</t>
  </si>
  <si>
    <t>1b1</t>
  </si>
  <si>
    <t xml:space="preserve">Izdelava predelnih sten in oblog, po sistemu kot npr. Knauf ali enakovredno, iz suhomontažnih plošč na kovinski podkonstrukciji. V ceni je zajeti vse izreze,  bandažiranje in 1x glajenje stikov. Slikanje zajeto pri slikopleskarskih delih.  </t>
  </si>
  <si>
    <t>SUHOMONTAŽNA DELA SKUPAJ:</t>
  </si>
  <si>
    <t>1b2</t>
  </si>
  <si>
    <t>TLAKARSKA DELA SKUPAJ:</t>
  </si>
  <si>
    <t>SLIKOPLESKARSKA DELA SKUPAJ:</t>
  </si>
  <si>
    <t>A2</t>
  </si>
  <si>
    <t>2</t>
  </si>
  <si>
    <t>2b</t>
  </si>
  <si>
    <t>3</t>
  </si>
  <si>
    <t>5</t>
  </si>
  <si>
    <t>1b</t>
  </si>
  <si>
    <t>6</t>
  </si>
  <si>
    <t>1</t>
  </si>
  <si>
    <t>B2</t>
  </si>
  <si>
    <t>B4</t>
  </si>
  <si>
    <t>B5</t>
  </si>
  <si>
    <t>Obdelava sten in stropov, z ustrezno pripravo podlage.</t>
  </si>
  <si>
    <t>4</t>
  </si>
  <si>
    <t>7</t>
  </si>
  <si>
    <t>obloga fasade</t>
  </si>
  <si>
    <t>A3</t>
  </si>
  <si>
    <t>A4</t>
  </si>
  <si>
    <t>A6</t>
  </si>
  <si>
    <t>notranja vrata</t>
  </si>
  <si>
    <t>Izvajalec pred izdelavo elementov pripravi delavniško dokumentacijo in vzorec obdelav in pridobi pisno potrditev projektanta.</t>
  </si>
  <si>
    <t>Zavarovanje in ureditev gradbišča v času gradnje, skladno z varnostnim načrtom</t>
  </si>
  <si>
    <t>V cenah vseh postavk je potrebno zajeti vse za gotove montirane in finalno obdelane izdelke oziroma vgrajene materiale, z vsemi transporti in prenosi, osnovnim in pomožnim materialom</t>
  </si>
  <si>
    <t>V primeru da posamezne postavke v popisu ne zajemajo celotnega opisa potrebnega za funkcionalno dokončanje dela, mora ponudnik izvedbo le tega vključiti v ceno na enoto!</t>
  </si>
  <si>
    <t>Naprava hidroizolacij in talnih toplotnih izolacij, skupaj z zaščito le teh, z izvedbo vseh potrebnih dilatacij, zaključkov, potrebnih zaokrožnic, vse za gotove izvedene HI po tehničnih opisih in pravilih stroke. Ob prebojih HI je uporabiti ustrezen premaz, na stikih AB elementov je uporabiti sistemsko rešitev cementne hidroizolacije.  Stiki s zaključnimi pločevinami in prirobnicami izvesti s kontinuiranim zvarom po detajlih!</t>
  </si>
  <si>
    <t>6a</t>
  </si>
  <si>
    <t>6b</t>
  </si>
  <si>
    <t>9</t>
  </si>
  <si>
    <t>osnovni brezcementni tankoslojni nanos, armiran s strukturno mrežico</t>
  </si>
  <si>
    <t>obdelave špalet, globine do 25cm</t>
  </si>
  <si>
    <t>Dobava in naprava ometov. Obrizg, grobi in fini omet oz strojni omet, z vsemi vogalniki in zaključki</t>
  </si>
  <si>
    <t>4c</t>
  </si>
  <si>
    <t>4d</t>
  </si>
  <si>
    <t>Zidanje sten in pozidave elementov z modularno opeko z ustrezno malto, z vsemi potrebnimi sidranji</t>
  </si>
  <si>
    <t>6c</t>
  </si>
  <si>
    <t>7a</t>
  </si>
  <si>
    <t>7b</t>
  </si>
  <si>
    <t>podloga okenske police, XPS 5cm, v globini do 25cm.</t>
  </si>
  <si>
    <t>1c1</t>
  </si>
  <si>
    <t>1d1</t>
  </si>
  <si>
    <t>RUŠITVE IN ODSTRANITVE</t>
  </si>
  <si>
    <t>Vse rušitve z odvozom na stalno deponijo v ceni je zajeti vse transporte, nakladanja in razkladanja in plačilo takse v deponiji.</t>
  </si>
  <si>
    <t xml:space="preserve">Pri izvajanju rušitev je treba upoštevati vsa zakonska določila s področja varnosti in zdravja pri delu, pravilnik o varstvu pri gradbenem delu, zakon o varstvu pred požarom in zakon o varstvu okolja, predpise o ravnanju z gradbenimi odpadki. </t>
  </si>
  <si>
    <t>Obvezno je ločevanje vgrajenih materialov.</t>
  </si>
  <si>
    <t>vrtine v opečnih pozidavah za sidranja v globini 15-20cm, z zalitjem z ekspanzijsko malto</t>
  </si>
  <si>
    <t>vrtine v AB konstrukcijah za sidranja v globini 15-20cm, z zalitjem z ekspanzijsko malto</t>
  </si>
  <si>
    <t>Razne dodatne rušitve in odstranitve, po potrditi naročnika v GD.</t>
  </si>
  <si>
    <t>RUŠITVE IN ODSTRANITVE SKUPAJ:</t>
  </si>
  <si>
    <t>5a</t>
  </si>
  <si>
    <t>5b</t>
  </si>
  <si>
    <t>Dela se izvaja med obstoječimi komunalnimi vodi in temelji, ob obstoječih objektih.</t>
  </si>
  <si>
    <t>Ponudbo in izvedbo objekta je potrebno izdelati skladno z načrtom. Načrt je potrebno upoštevati v celoti (risbe, opisi in popisi). v primeru tiskarskih napak in morebitnih neskladij v projektu, je ponudnik ali izvajalec dolžan na to opozoriti odgovornega projektanta arhitekture.</t>
  </si>
  <si>
    <t>Ponudnik ali izvajalec je dolžan opozoriti na morebitno tehnično pomanjkljivost izvedbenih detajlov, risb, opisov ali popisov. Predloge potrdita odgovorni projektant arhitekture in investitor.</t>
  </si>
  <si>
    <t>V sklop izvajalčeve ponudbe sodijo vsi delavniški načrti, ki jih pred izvedbo glede tehnične pravilnosti, zahtevane kakovosti in izgleda potrdi odgovorni projektant arhitekture.</t>
  </si>
  <si>
    <t>Kjer ni opredeljenega izvedbenega industrijskega detajla ali izdelka, ga mora izvajalec pred izvedbo predstaviti, izbor potrdita odgovorni projektant arhitekture in investitor.</t>
  </si>
  <si>
    <t>Vzorce vseh finalnih materialov je ponudnik dolžan predložiti projektantu v potrditev. Kjer so možne alternative v izbiri materiala (finalne obloge površin, njihove obdelave, vidni in nevidni pritrdilni materiali, podkonstrukcije, vzorci potiskov, okovje, obdelave stavbnega pohištva in podobno), je pred izvedbo obvezno predložiti vzorce, ki jih potrdita odgovorni projektant arhitekture in investitor.</t>
  </si>
  <si>
    <t>Dobava in vgradnja cevi, zaščitnic cevi…Ocena</t>
  </si>
  <si>
    <t>kg</t>
  </si>
  <si>
    <t>vetrolov</t>
  </si>
  <si>
    <t>Samonosni alu okvirji s prekinjenim toplotnim mostom prašno barvani v RAL-u po izboru projektanta</t>
  </si>
  <si>
    <t xml:space="preserve">Steklene površine opremljene z opozorilnimi dekorativnimi folijami po predlogi projektanta </t>
  </si>
  <si>
    <t xml:space="preserve">Uw max=0,9W/m2K </t>
  </si>
  <si>
    <t xml:space="preserve">Zasteklitev zunanjih elementov termoizolacijsko varnostno steklo, Uw max=0,9W/m2K </t>
  </si>
  <si>
    <t>Zasteklitev notranjih elementov kaljeno steklo 10mm</t>
  </si>
  <si>
    <t xml:space="preserve">Zaključki na gradbeni element morajo biti izvedeni po RAL smernicah montaže - znotraj paronepropustni, zunaj paropropustni, vodotesni. </t>
  </si>
  <si>
    <t>Protivlomna vhodna vrata, prašno barvani v RAL-u po izboru projektanta.</t>
  </si>
  <si>
    <t>Zaključki na gradbeni element morajo biti izvedeni po RAL smernicah montaže - znotraj paronepropustni, zunaj paropropustni, vodotesni.</t>
  </si>
  <si>
    <t>električno odpiranje/domofon</t>
  </si>
  <si>
    <t>STAVBNO POHIŠTVO IN ZASTEKLITVE</t>
  </si>
  <si>
    <t>STAVBNO POHIŠTVO IN ZASTEKLITVE SKUPAJ:</t>
  </si>
  <si>
    <t>DV1</t>
  </si>
  <si>
    <t>80/210cm</t>
  </si>
  <si>
    <t>KAMNOSEŠKA DELA</t>
  </si>
  <si>
    <t>KAMNOSEŠKA DELA SKUPAJ:</t>
  </si>
  <si>
    <t>primerna za visoko obremenjene prostore,</t>
  </si>
  <si>
    <t>odpornost proti obrabi po EN 660-2 grupa T (najvišja),</t>
  </si>
  <si>
    <t>ne toksična brez vsebnosti PVC-ja plastifikatorjev, halogenov, nitrozaminov, vinil klorida, phtalatov</t>
  </si>
  <si>
    <t>ognjeodpornost po EN 13501-1 Cfl-s1</t>
  </si>
  <si>
    <t>protizdrstnost po EN 13893,</t>
  </si>
  <si>
    <t>elektrostatičnost EN 1815 - antistatičen,</t>
  </si>
  <si>
    <t>dimenzijska stabilnost po EN 434, (manjša od 0,2 %)</t>
  </si>
  <si>
    <t>100 % razgradljiva</t>
  </si>
  <si>
    <t>Talna obloga mora ustrezati naslednjim zahtevam:</t>
  </si>
  <si>
    <t xml:space="preserve">Montaža talne obloge, po tlorisni dispoziciji, v več barvah, ki zajema: čiščenje (brušenje) estriha, 1 x nanos izravnalne mase do 3mm, 100 % lepljenje in upasovanje v prostor  z varjenimi spoji		</t>
  </si>
  <si>
    <t xml:space="preserve">tlak   </t>
  </si>
  <si>
    <t>nizkostenska obroba, zaokrožnica s protiprašnim profilom.</t>
  </si>
  <si>
    <t>vsebina: 
POPIS GO DEL FAZA PZI</t>
  </si>
  <si>
    <t xml:space="preserve">Izdelava kompletne PID dokumentacije izvedenih del, po vrisanih spremembah v načrtih PZI ki jih pripravi izvajalec. </t>
  </si>
  <si>
    <t>Zaščita površin ki niso predmet prenove, v času adaptacije: tlaki, stene, stropovi, zasteklitve... z odstranitvijo le te skupaj z odpadki in odvozom na stalno deponijo, s plačilom takse. Ocena</t>
  </si>
  <si>
    <t>PREDDELA IN ZAKLJUČNA DELA</t>
  </si>
  <si>
    <t>PREDDELA IN ZAKLJUČNA DELA SKUPAJ</t>
  </si>
  <si>
    <t xml:space="preserve">Rušenje AB konstrukcij in naprava prebojev, z odrezom betona. </t>
  </si>
  <si>
    <t>rušenje raznih manjših AB elementov</t>
  </si>
  <si>
    <t>poškodovani ometi in ometi ob rušiitvah in odstranitvah. Ocena</t>
  </si>
  <si>
    <t>Odstranitev elementov instalacij, z blindiranjem vodov, odstranitvijo vseh vgrajenih elementov in razvodov.</t>
  </si>
  <si>
    <t>vrata velikosti do 3m2</t>
  </si>
  <si>
    <t>vrata velikosti 3-5m2</t>
  </si>
  <si>
    <t>Odstranitev stavbnega pohištva, oblog, zasteklitev..., z vsemi okvirji, slepimi okvirji, podkonstrukcijo, maskami, policami, obrobami, senčili…</t>
  </si>
  <si>
    <t>Odstranitev suhomontažnih sten in oblog, povečanje obstoječih odprtin in naprava novih odprtin, z ometi oziroma keramičnimi in drugimi oblogami, z vso podkosntrukcijo in sloji izolacij ter vgradnimi elementi.</t>
  </si>
  <si>
    <t>suhomontažne stene debeline do 20cm</t>
  </si>
  <si>
    <t>obloge sten in slopov</t>
  </si>
  <si>
    <t>raster strop s podkonstrukcijo in vgrajenimi elementi, višinskimi preskoki</t>
  </si>
  <si>
    <t>Odstranitve tlakov in podlog tlakov, z vsemi robnimi in vgrajenimi elementi in nizkostensko obrobo</t>
  </si>
  <si>
    <t>5c</t>
  </si>
  <si>
    <t>5d</t>
  </si>
  <si>
    <t>5e</t>
  </si>
  <si>
    <t>stenska keramika z lepilom</t>
  </si>
  <si>
    <t>8a</t>
  </si>
  <si>
    <t>8b</t>
  </si>
  <si>
    <t>elementi strojnih instalacij in opreme</t>
  </si>
  <si>
    <t>elementi elektro instalacij in opreme</t>
  </si>
  <si>
    <t>Odstranitev pomične in vgrajene opreme, z vsemi podkonstruckijami in vgarjenimi elementi, po dogovoru z naročnikom</t>
  </si>
  <si>
    <t>10</t>
  </si>
  <si>
    <t>11</t>
  </si>
  <si>
    <t>Naprava vrtin za sidranje novih konstrukcij po projektu GK.</t>
  </si>
  <si>
    <t>11a</t>
  </si>
  <si>
    <t>11b</t>
  </si>
  <si>
    <t>12</t>
  </si>
  <si>
    <t>Naprava utorov in prebojev za razvode in prehode instalacij  in sidranje novih konstrukcij, v obstoječih konstrukcijah, z zazidavo, obbetoniranjem, zalitjem oz. zametavanjem le teh po vgradnji instalacij in eventualno potrebnimi prekladami oziroma ojačitvami, glede na presek prehoda. Vse prehode izvesti po projektu instalacij. Za vse prehode skozi konstrukcijske elemente je potrebno pridobiti soglasje projektanta gradbenih konstrukcij. Ocena</t>
  </si>
  <si>
    <t>utori v zidanih stenah preseka do 5/10cm</t>
  </si>
  <si>
    <t>utori v zidanih stenah preseka do 10/15cm</t>
  </si>
  <si>
    <t>preboji v zidanih konstrukcijah debelin do 20cm, presekov do 20x20cm</t>
  </si>
  <si>
    <t>12a</t>
  </si>
  <si>
    <t>12b</t>
  </si>
  <si>
    <t>12c</t>
  </si>
  <si>
    <t>GRADBENA IN OBRTNIŠKA DELA SKUPAJ BREZ DDV:</t>
  </si>
  <si>
    <t xml:space="preserve">A   </t>
  </si>
  <si>
    <t>B</t>
  </si>
  <si>
    <t>Maske višine 20cm</t>
  </si>
  <si>
    <t>1e1</t>
  </si>
  <si>
    <t>12,5cm stene z obojestransko oblogo iz običajnih mavčnokartonskih plošč</t>
  </si>
  <si>
    <t>12,5cm stene z obojestransko oblogo iz impregniranih mavčnokartonskih plošč</t>
  </si>
  <si>
    <t>sistemski mavčno-kartonski strop, enojna obloga, mavčno-kartonska plošča 12,5mm, sistem kot npr. Knauf D11, z vsemi robnimi zaključki in kaskadami. Višina obešanja do 1m.</t>
  </si>
  <si>
    <t>oblaganje sten, z ustrezno pripravo podlage in robnimi zaključki.</t>
  </si>
  <si>
    <t>odstranitev vseh sloje opleskov sten, s pranjem površine in napravo akrilne emulzije.</t>
  </si>
  <si>
    <t>glajenje 2x z brušenjem ter 2x slikanje s poldisperzijsko barvo</t>
  </si>
  <si>
    <t>Vsi pomični in nepomični delovni odri, potrebni za vsa gradbena in obrtniška dela, za vse čas gradnje, z vsemi eventualno potrebnimi prestavitvami, podiranji in ponovnimi postavitvami odrov. Neto površina prostorov cca 210m2</t>
  </si>
  <si>
    <t>Fasadni odri, potrebni za vsa gradbena in obrtniška dela, za vse čas gradnje, z vsemi eventualno potrebnimi prestavitvami, podiranji in ponovnimi postavitvami odrov. Bruto površina posegov na fasadi cca 190m2. Obdelava fasadnih površin do višine 4m nad terenom.</t>
  </si>
  <si>
    <t>Posegi izven objekta</t>
  </si>
  <si>
    <t>odstranitev dela zunanjega tlaka:
 - finalni tlak keramične ploščice
 - 15cm betonska podlaga
OP: robniki se ne odstranjujejo</t>
  </si>
  <si>
    <t>odstranitev dela zunanjega tlaka:
 - finalni tlak prane plošče
 - 15cm betonska podlaga
OP: robniki se ne odstranjujejo</t>
  </si>
  <si>
    <t>odstranitev dela zunanjega tlaka na območju izvedbe HI in TI na temelje in podstavek fasade:
 - 15cm betonski tlak
OP: robniki se ne odstranjujejo</t>
  </si>
  <si>
    <t>lesene stene z vrati in nadsvetlobo</t>
  </si>
  <si>
    <t>fasadne zasteklitve in vrata</t>
  </si>
  <si>
    <t>steklena stena z avtomatskimi vrati</t>
  </si>
  <si>
    <t>Odstranitev kovinskih elementov in opreme, z vso podkonstrukcijo in sidrnim materialom</t>
  </si>
  <si>
    <t>tende</t>
  </si>
  <si>
    <t>označbe lekarne</t>
  </si>
  <si>
    <t>kovinske obloge stebrov s 5cm TI</t>
  </si>
  <si>
    <t>parapeti zasteklitev, v debelini nad 20cm</t>
  </si>
  <si>
    <t>preboj za vrata 110/300cm, v steni deb nad 20cm.</t>
  </si>
  <si>
    <t>predelne stene debeline do 20cm</t>
  </si>
  <si>
    <t>strop iz mavčnokartonskih plošč s podkonstrukcijo in vgrajenimi elementi, višinskimi preskoki</t>
  </si>
  <si>
    <t>finalni tlak keramične ploščice, vključno z nizkostensko obrobo</t>
  </si>
  <si>
    <t>finalni tlak kamen, vključno z nizkostensko obrobo</t>
  </si>
  <si>
    <t>kompletna sestava tlaka do podložnega betona:
armiran betonski estrih in sloji izolacij, skupne debeline do 15cm</t>
  </si>
  <si>
    <t>Rušenje zidanih sten, povečanje obstoječih odprtin in naprava novih odprtin, z ometi, vsemi zidnimi vezmi in prekladami</t>
  </si>
  <si>
    <t>Zbijanje ometov, do zrave podlage, s pranjem površine. Ocena</t>
  </si>
  <si>
    <t>10a</t>
  </si>
  <si>
    <t>10b</t>
  </si>
  <si>
    <t>11c</t>
  </si>
  <si>
    <t>11d</t>
  </si>
  <si>
    <t>utori v estrihih, preseka do 10x5cm</t>
  </si>
  <si>
    <t>Odstranitev stenskih oblog, polic…</t>
  </si>
  <si>
    <t>notranje kamnite police globine do 30cm, s podkonstrukcijo</t>
  </si>
  <si>
    <t>keramična obloga cokla objekta z lepilom</t>
  </si>
  <si>
    <t>Izkop ob objektu za izvedbo vertikalne HI in TI na temelj in cokel objekta, v globini do 1m, v zemljini III. Ktg in nasutjih, z odvozom izkopanega materiala na stalno deponijo, s plačilom takse v deponiji.</t>
  </si>
  <si>
    <t>Dobava in vgradnja  gramoznega tampona 0-32, z utrjevanjem v plasteh</t>
  </si>
  <si>
    <t>Krpanje osbtoječega podložnega betona - popravila ob rušitvah, kvalitete C12/15</t>
  </si>
  <si>
    <t>pozidave v debelini do 20cm z ustrezno malto</t>
  </si>
  <si>
    <t>omet novih pozidav</t>
  </si>
  <si>
    <t>popravila ometov ob rušitvah. Ocena</t>
  </si>
  <si>
    <t>talna HI</t>
  </si>
  <si>
    <t>vertikalna HI na temelj in cokle objekta</t>
  </si>
  <si>
    <t>finalni tlak vinil/PVC, vključno z nizkostensko obrobo</t>
  </si>
  <si>
    <t>sestava tlaka na terenu</t>
  </si>
  <si>
    <t>-</t>
  </si>
  <si>
    <t xml:space="preserve">10cm TI EPS </t>
  </si>
  <si>
    <t>PE folija</t>
  </si>
  <si>
    <t>5cm mikroarmiran betonski estrih, ravnost 9mm/4mm (po DIN 18202), mikroarmatura: PP vlakna, vsebnost: 0.95 kg/m3, npr.: FIBRILs F120 ali enakovredno</t>
  </si>
  <si>
    <t>izravnava in čiščenje površin</t>
  </si>
  <si>
    <t>hladen bitumenski premaz kot npr IBIZOL HS, ali enakovredno</t>
  </si>
  <si>
    <t>spodnji sloj: npr. Izotekt P4 plus (SIST DIN18195-1 do 10), točkovno navarjen</t>
  </si>
  <si>
    <t>zgornji sloj npr. Izotekt P5 plus (SIST DIN18195-1 do 10), polno navarjen na spodnji sloj</t>
  </si>
  <si>
    <t xml:space="preserve">20cm XPS TI </t>
  </si>
  <si>
    <t>krpanje obstoječih podlog tlaka na terenu, v debelini in sestavah kot obstoječe</t>
  </si>
  <si>
    <t>4b1</t>
  </si>
  <si>
    <t>lokalna popravila</t>
  </si>
  <si>
    <t>linijska popravila</t>
  </si>
  <si>
    <t>lokalne odstranitve poškodovanih podlog tlaka in ob rušitvi elementov:
armiran betonski estrih in sloji izolacij, skupne debeline do 15cm</t>
  </si>
  <si>
    <t>nivelacija obstoječih estrihov, v debelini do 10mm. Ocena</t>
  </si>
  <si>
    <t>nivelacija obstoječih estrihov, v debelini do 20mm. Ocena</t>
  </si>
  <si>
    <t>Permanentno redno čiščenje in finalno čiščenje objekta po končanju vseh del, z odvozom vseh odpadkov. Neto površina prostorov 210m2.</t>
  </si>
  <si>
    <t>INOX vgradni kotniki, profli, obrobe, dimenzij po detajlu, predvidoma L profil 25/25mm</t>
  </si>
  <si>
    <t>Zidarska pomoč pri obrtniških in instalacijskih delih, po potrditi naročnika v GD.</t>
  </si>
  <si>
    <t>Zunanja tlaki. Dobava in vgardnja materialov in elementov zunanjih tlakov, v kompletnih sestavah, z niveliranjem  na obstoječe višine objekta, robnikov in stičnih površin.</t>
  </si>
  <si>
    <t>prane plošče po izboru projektanta, s fugiranjem stikov</t>
  </si>
  <si>
    <t xml:space="preserve"> - </t>
  </si>
  <si>
    <t>dopolnitev, niveliranje in utrditev nasutja</t>
  </si>
  <si>
    <t>15cm AB plošča C25/30</t>
  </si>
  <si>
    <t>prane plošče</t>
  </si>
  <si>
    <t>nadomestitev posameznih odstarnjenih cestnih robnikov, vključno s temeljem in fugiranjem, ob posegih v tlakih. Ocena</t>
  </si>
  <si>
    <t>8c</t>
  </si>
  <si>
    <t>Naprava kompletne sestave tanskoslojne fasadne obloge. Fasadna obloga v območju pritličja, do montažne fasade nadstropja oz previsnega dela objekta/nadstreška, po detajlu</t>
  </si>
  <si>
    <t>20cm mineralna volna, kot npr URSA FDP 2, λD=max.0.035W/mK</t>
  </si>
  <si>
    <t>0,5cm tankoslojni paroprepustni fasadni omet v barvi in strukturi po izboru projektanta</t>
  </si>
  <si>
    <t>Izvedba AB zidnih vezi novih pozidav, z vsem potrebnim sidranjem</t>
  </si>
  <si>
    <t>beton C25/3, preseka do 0,08m3/m1</t>
  </si>
  <si>
    <t>opaž</t>
  </si>
  <si>
    <t>armatura</t>
  </si>
  <si>
    <t>obdelava cokla, na XPS izolacijo</t>
  </si>
  <si>
    <t>zaščita TI pod nivojem terena - gumbasta membrana iz HDPE</t>
  </si>
  <si>
    <t>Zaključna obroba fasade. Izdelava, dobava in montaža zaključne obrobe fasadne obloge proti montažni betonski fasadni oblogi nadstropja. Pločevina alu deb 1mm, barvana v RALu po izboru projektanta, z vso potrebno podksontrukcijo, tesnjenjem in odkapom. RŠ do 45cm.</t>
  </si>
  <si>
    <t>B1</t>
  </si>
  <si>
    <t>fasadne zasteklitve</t>
  </si>
  <si>
    <t xml:space="preserve">Izdelava, dobava in montaža stavbnega pohištva Alu/les. Barva alu in lesenih elementov v barvi v RALu po izboru projektanta. Zaključki na gradbene elemente, morajo biti izvedeni, znotraj paro-nepropustni, zunaj pa paro-propustni in vodotesni (izvedeni po smernicah RAL montaže). V ceni vseh postavk, morajo biti zajeta vsa dela, dobava in montaža, osnovni material, steklo, pritrdilni in tesnilni material, okovje, zapiralno okovje ter material za vse zaključke. Izvajalec mora vse mere preveriti na licu mesta in izdelati ustrezno tehnično dokumentacijo in delavniške risbe v skladu z dogovorom s projektantom.       </t>
  </si>
  <si>
    <t xml:space="preserve">V ceni je zajeti vse potrebne slepe okvirje, maske, obrobe, podkonstrukcije, okovja, tesnila, kljuke, senčila po izboru projektanta in ključavnice, vse za gotove vgrajene finalno obdelane elemente. Vse obdelave po izboru projektanta. Glej sheme. </t>
  </si>
  <si>
    <t>Zunanje police alu deb 2mm v barvi po izboru projektanta, RŠ do 30cm</t>
  </si>
  <si>
    <t>Notranje police kamnite, zajete ločeno.</t>
  </si>
  <si>
    <t>O1</t>
  </si>
  <si>
    <t>dim 544/250cm</t>
  </si>
  <si>
    <t>Zasteklitev troslojno steklo.</t>
  </si>
  <si>
    <t>zunanje alu žaluzije z vodili na elektro pogon, kaseta vgrajena v fasadno oblogo.</t>
  </si>
  <si>
    <t>O2</t>
  </si>
  <si>
    <t>dim 226/250cm</t>
  </si>
  <si>
    <t>O3</t>
  </si>
  <si>
    <t>dim 342/220cm</t>
  </si>
  <si>
    <t>1a4</t>
  </si>
  <si>
    <t>O4</t>
  </si>
  <si>
    <t>dim 284/220cm</t>
  </si>
  <si>
    <t>zunanje žaluzije</t>
  </si>
  <si>
    <t>1a5</t>
  </si>
  <si>
    <t>O5</t>
  </si>
  <si>
    <t>dim 271/80cm</t>
  </si>
  <si>
    <t>2 polji odpiranje na ventus z ročico</t>
  </si>
  <si>
    <t>O6</t>
  </si>
  <si>
    <t>dim 163/80cm</t>
  </si>
  <si>
    <t>1 polje odpiranje na ventus z ročico</t>
  </si>
  <si>
    <t>1a6</t>
  </si>
  <si>
    <t>1a7</t>
  </si>
  <si>
    <t>O7</t>
  </si>
  <si>
    <t>dim 107/80cm</t>
  </si>
  <si>
    <t>1a8</t>
  </si>
  <si>
    <t>O8</t>
  </si>
  <si>
    <t>dim 296/80cm</t>
  </si>
  <si>
    <t>1a9</t>
  </si>
  <si>
    <t>O9</t>
  </si>
  <si>
    <t>dim 137/80cm</t>
  </si>
  <si>
    <t>1a10</t>
  </si>
  <si>
    <t>O10</t>
  </si>
  <si>
    <t>dim 96/250cm</t>
  </si>
  <si>
    <t>3 polja:
2  fiksni polji
1 polje krilno odpiranje</t>
  </si>
  <si>
    <t>4 polja:
2 spodnji fiksni polji
2 zgornji polji odpiranje na ventus z ročico</t>
  </si>
  <si>
    <t>2 polji:
1 spodnje fiksno polje
1 zgornje polje odpiranje na ventus z ročico</t>
  </si>
  <si>
    <t>8 polj:
4 spodnja fiksna polja
4 zgornja polja odpiranje na ventus z ročico</t>
  </si>
  <si>
    <t>Vrata opremljena z vso pripadajočo avtomatiko, varnostnim sistemom, zaklepanjem, s priklopom na CNS.</t>
  </si>
  <si>
    <t>V ceni je zajeti vso potrebno nosilno konstrukcijo, po detajlu dobavitelja.</t>
  </si>
  <si>
    <t>V01 zunanja vetrolovna avtomatska vrata</t>
  </si>
  <si>
    <t>element dim 181/305cm 
dvokrilna teleskopska drsna vrata 110/220cm
nadsvetloba 181/75cm</t>
  </si>
  <si>
    <t>V02 notranja vetrolovna avtomatska vrata</t>
  </si>
  <si>
    <t>dim 110/300cm - vrata z nadsvetlobo</t>
  </si>
  <si>
    <t>krilo 95/220cm
nadsvetloba 110/82cm</t>
  </si>
  <si>
    <t>Samonosni alu okvirji s prekinjenim toplotnim mostom. Polnila iz alu izolativenga protivlomenaga panela.  Krilo in podboj poravnana.</t>
  </si>
  <si>
    <t>V03</t>
  </si>
  <si>
    <t xml:space="preserve"> - podboj kovinski kot npr REMA TELESCOP, barvano s strukturno barvo v RALu po izboru projektanta, robovi zaobljeni r=2mm. 
 - krila obložena perforirana iverica , barvano s strukturno barvo v RALu po izboru projektanta
 - vratna krila s kvalitetnim inox okovjem
  - akustična izolativnost po opisih
 - cilindrična sistemska ključavnica
 - kljuka npr. HOPPE
 - označbe na vratih po projektu</t>
  </si>
  <si>
    <t>V1</t>
  </si>
  <si>
    <t>podane svetlke mere vrat</t>
  </si>
  <si>
    <t>kontrola pristopa</t>
  </si>
  <si>
    <t>1d2</t>
  </si>
  <si>
    <t>V2</t>
  </si>
  <si>
    <t>70/210cm</t>
  </si>
  <si>
    <t>1d3</t>
  </si>
  <si>
    <t>V3</t>
  </si>
  <si>
    <t>60/210cm</t>
  </si>
  <si>
    <t>lesena notranja vrata</t>
  </si>
  <si>
    <t>120/210cm</t>
  </si>
  <si>
    <t>V4</t>
  </si>
  <si>
    <t>dvokrilna pohištvena vrata, s šarnirjem, magnetna pripira, iveral po izboru projektanta z ABS nalimki.</t>
  </si>
  <si>
    <t>1d4</t>
  </si>
  <si>
    <t>drsna vrata, odpiranje v Knauf steno, z vgradno kaseto</t>
  </si>
  <si>
    <t>12,5cm stene z enostransko oblogo iz impregniranih mavčnokartonskih plošč in enostransko oblogo iz običajnih mavčnokartonskih plošč</t>
  </si>
  <si>
    <t>15cm instalacijska stena z enostransko oblogo iz impregniranih mavčnokartonskih plošč</t>
  </si>
  <si>
    <t>mavčnokartonske stene kot npr. Knauf W112. Obojestranska dvojna obloga iz mavčnokartonskih plošč na tipski podkonstrukciji, vmes akustična izolacija kamen volna. Podkonstrkcija ojačana glede na višino stene. V ceni je zajeti vse ojačitve za vgradne elemente. Strop betonski rebrasti, vrh sten prilagoditi geometriji reber stropa.</t>
  </si>
  <si>
    <t>mavčnokartonske obloge kot npr. Knauf. Enostranska obloga iz mavčnokartonskih plošč na tipski podkonstrukciji. V ceni je zajeti vse ojačitve za vgradne elemente.</t>
  </si>
  <si>
    <t>obloge stebrov:
4cm mineralna volna
AL/PE folija
12,5mm mavčnokartosnke plošče</t>
  </si>
  <si>
    <t xml:space="preserve">Dobava in vgradnja akustičnega spuščenega stropa servisnih prostorov, v kvaliteti kot npr ARMSTRONG z vtopljeno podkonstrukcijo, z vsemi izrezi za vgradne elemente, menjalnike in ojačitve ob vgradnih elementih, z vsemi robnimi zaključki in kaskadami. </t>
  </si>
  <si>
    <t>Zaključki mavčnoakrtonskih sten proti profilom fasadnih zasteklitev. Polni zaključek stene in tvočno izolativni panel, širine cca 12cm.</t>
  </si>
  <si>
    <t>Ojačitve v mavčnokartonskih stenah in oblogah, OSB plošča 12mm.</t>
  </si>
  <si>
    <t>Dobava in vgardnja revizijskih vratic in loput suhomontažnih sten in stropov, po sistemu kot npr Revizijske lopute KNAUF REVO ali enakovredno, z vsemi izrezi in ojačitvami konstrukcije stene oz stropa. Tip revizijske lopute glede na tip stene oz obloge</t>
  </si>
  <si>
    <t>300 x 300 mm</t>
  </si>
  <si>
    <t>600 x 600 mm</t>
  </si>
  <si>
    <t>1a11</t>
  </si>
  <si>
    <t>obstoječe okno</t>
  </si>
  <si>
    <t>dim 290/250cm</t>
  </si>
  <si>
    <t>čiščenje stekel in profilov, po potrebi menjava tesnil.</t>
  </si>
  <si>
    <t>nove zunanje žaluzije</t>
  </si>
  <si>
    <t>1a12</t>
  </si>
  <si>
    <t>dim 540/250cm</t>
  </si>
  <si>
    <t>Tende dolžine cca 540cm, globine cca 200cm.</t>
  </si>
  <si>
    <t>Dobava in montaža zunanjih tend za senčenje, na elektro pogon, z vso pripadajočo kosntrukcijo, masko, avtomatiko, avtomatskim zapiranjem v primeru vetra. Tkanina po izboru projektanta.</t>
  </si>
  <si>
    <t>notranji tlak</t>
  </si>
  <si>
    <t>2cm kamen repen</t>
  </si>
  <si>
    <t>nizkostenska obroba višine 10cm, z obdealnim robom</t>
  </si>
  <si>
    <t>Dobava in oblaganje površin s kamnom, po specifikaciji, dimenzijah, debelinah in površinski obdelavi po izboru projektanta in opisih. V ceni je zajeti lepila, tesnjenja, fugiranja, robne zaključke, po detajlih.</t>
  </si>
  <si>
    <t>Notranje okenske police, kamen repen, debeline 3cm, z obdelanim robom, poliran, z sutrezno podksonstrukcijo, globine do 30cm.</t>
  </si>
  <si>
    <t>Vgradnja okvirja predpražnika v kamniti tlak.</t>
  </si>
  <si>
    <t>Dobava in polaganje talnih oblog, z ustrezno pripravo podlage, lepljenjem, vpasovanjem in napravo zaščitnega premaza. vinilna talna obloga (kot npr. UPOFLOOR ZERO), v skupni debelini 2mm, z varjenimi stiki.</t>
  </si>
  <si>
    <t>obrabni sloj impregniran z ionomerom (odpornost na praske kemikalije in kisline ….)</t>
  </si>
  <si>
    <t>antibaktericidna in antifungicidna</t>
  </si>
  <si>
    <t>odporna na koleščke stolov po EN 425 in točkovna odpornost na odtis po EN 433, (po 2,5h), manjša od 0,05 mm</t>
  </si>
  <si>
    <t>priprava obstoječega estriha: brušenje, čiščenje, razmastitev in ustrezni predpremaz</t>
  </si>
  <si>
    <t>Dobava in vgradnja razmejitvenega INOX profila med kamnitim tlakom in VINIL tlakom</t>
  </si>
  <si>
    <t>Dobava in vgardnja predpražnika, kvalitete kot npr EMCO, dim 150x100cm, lamele po izboru projektanta, alu okvir. Vgradnja profila zajeta ločeno</t>
  </si>
  <si>
    <t>odstranitev posameznih poškodovanih cestnih robnikov, vključno s temeljem, ob posegih v tlakih. Ocena</t>
  </si>
  <si>
    <t>obdelava ometanih sten</t>
  </si>
  <si>
    <t>emulzija, glajenje 2x z brušenjem ter 2x slikanje z disperzijsko barvo: mat lateks barva (npr. Helios Spektra latex mat ali enakovredno) ter finalno premazani z zidnim polmat lakom (npr. Helios Spektra domflok).</t>
  </si>
  <si>
    <t>obdelava mavčno kartonskih sten</t>
  </si>
  <si>
    <t>obdelava mavčnokartonskih stropov</t>
  </si>
  <si>
    <t>Slikopleskarska obdelava obstoječih elementov: odstranitev barv, briušenje, kitanje temeljni in 2x zaključni sloj na poliuretanski osnovi v barvi po izboru projektanta.</t>
  </si>
  <si>
    <t>leseni elementi</t>
  </si>
  <si>
    <t>kovinski elementi</t>
  </si>
  <si>
    <t>objekt: 
OBNOVA LEKARNE TRNJE, TRDINOVA ULICA 1, BREŽICE</t>
  </si>
  <si>
    <t>Slikopleskarska obdelava obstoječega previsnega dela fasade, z ustrezno pripravo podlage: pranje, primer, glajenje, 2x slikane s fasadno barvo v tonu po izboru projektanta.</t>
  </si>
  <si>
    <t>investitor: 
LEKARNA BREŽICE, ČERNELČEVA CESTA 6, BREŽICE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</si>
</sst>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6">
    <font>
      <sz val="11"/>
      <name val="Arial Narrow CE"/>
      <family val="2"/>
      <charset val="238"/>
    </font>
    <font>
      <sz val="11"/>
      <color indexed="8"/>
      <name val="Arial"/>
      <family val="2"/>
      <charset val="238"/>
    </font>
    <font>
      <sz val="11"/>
      <color indexed="17"/>
      <name val="Calibri"/>
      <family val="2"/>
      <charset val="238"/>
    </font>
    <font>
      <sz val="10"/>
      <name val="Arial"/>
      <family val="2"/>
      <charset val="238"/>
    </font>
    <font>
      <sz val="10"/>
      <name val="Times New Roman CE"/>
      <family val="1"/>
      <charset val="238"/>
    </font>
    <font>
      <sz val="10"/>
      <name val="Arial CE"/>
      <family val="2"/>
      <charset val="238"/>
    </font>
    <font>
      <sz val="10"/>
      <color indexed="8"/>
      <name val="Cambria"/>
      <family val="1"/>
      <charset val="238"/>
    </font>
    <font>
      <sz val="10"/>
      <name val="Times New Roman"/>
      <family val="1"/>
      <charset val="238"/>
    </font>
    <font>
      <sz val="12"/>
      <name val="Arial"/>
      <family val="2"/>
      <charset val="238"/>
    </font>
    <font>
      <sz val="8"/>
      <name val="Arial Narrow CE"/>
      <family val="2"/>
      <charset val="238"/>
    </font>
    <font>
      <b/>
      <sz val="12"/>
      <name val="Arial Narrow"/>
      <family val="2"/>
      <charset val="238"/>
    </font>
    <font>
      <sz val="12"/>
      <name val="Arial Narrow"/>
      <family val="2"/>
      <charset val="238"/>
    </font>
    <font>
      <sz val="12"/>
      <color indexed="18"/>
      <name val="Arial Narrow"/>
      <family val="2"/>
      <charset val="238"/>
    </font>
    <font>
      <b/>
      <sz val="12"/>
      <color indexed="8"/>
      <name val="Arial Narrow"/>
      <family val="2"/>
      <charset val="238"/>
    </font>
    <font>
      <sz val="12"/>
      <color indexed="8"/>
      <name val="Arial Narrow"/>
      <family val="2"/>
      <charset val="238"/>
    </font>
    <font>
      <sz val="12"/>
      <color indexed="32"/>
      <name val="Arial Narrow"/>
      <family val="2"/>
      <charset val="238"/>
    </font>
  </fonts>
  <fills count="5">
    <fill>
      <patternFill patternType="none"/>
    </fill>
    <fill>
      <patternFill patternType="gray125"/>
    </fill>
    <fill>
      <patternFill patternType="solid">
        <fgColor indexed="40"/>
        <bgColor indexed="49"/>
      </patternFill>
    </fill>
    <fill>
      <patternFill patternType="solid">
        <fgColor theme="0" tint="-0.14999847407452621"/>
        <bgColor indexed="64"/>
      </patternFill>
    </fill>
    <fill>
      <patternFill patternType="solid">
        <fgColor theme="9" tint="0.39997558519241921"/>
        <bgColor indexed="64"/>
      </patternFill>
    </fill>
  </fills>
  <borders count="2">
    <border>
      <left/>
      <right/>
      <top/>
      <bottom/>
      <diagonal/>
    </border>
    <border>
      <left/>
      <right/>
      <top style="hair">
        <color auto="1"/>
      </top>
      <bottom style="hair">
        <color auto="1"/>
      </bottom>
      <diagonal/>
    </border>
  </borders>
  <cellStyleXfs count="15">
    <xf numFmtId="0" fontId="0" fillId="0" borderId="0"/>
    <xf numFmtId="0" fontId="1" fillId="0" borderId="0"/>
    <xf numFmtId="0" fontId="1" fillId="0" borderId="0"/>
    <xf numFmtId="0" fontId="2" fillId="2" borderId="0" applyNumberFormat="0" applyBorder="0" applyAlignment="0" applyProtection="0"/>
    <xf numFmtId="0" fontId="7" fillId="0" borderId="0"/>
    <xf numFmtId="0" fontId="3" fillId="0" borderId="0"/>
    <xf numFmtId="0" fontId="4" fillId="0" borderId="0"/>
    <xf numFmtId="0" fontId="3" fillId="0" borderId="0"/>
    <xf numFmtId="0" fontId="3" fillId="0" borderId="0"/>
    <xf numFmtId="0" fontId="8" fillId="0" borderId="0"/>
    <xf numFmtId="0" fontId="5" fillId="0" borderId="0"/>
    <xf numFmtId="0" fontId="3" fillId="0" borderId="0" applyFill="0" applyBorder="0"/>
    <xf numFmtId="0" fontId="6" fillId="0" borderId="0">
      <alignment vertical="top" wrapText="1"/>
    </xf>
    <xf numFmtId="0" fontId="4" fillId="0" borderId="0"/>
    <xf numFmtId="0" fontId="5" fillId="0" borderId="0"/>
  </cellStyleXfs>
  <cellXfs count="50">
    <xf numFmtId="0" fontId="0" fillId="0" borderId="0" xfId="0"/>
    <xf numFmtId="49" fontId="11" fillId="0" borderId="1" xfId="0" applyNumberFormat="1" applyFont="1" applyBorder="1" applyAlignment="1">
      <alignment horizontal="left" vertical="top"/>
    </xf>
    <xf numFmtId="0" fontId="11" fillId="0" borderId="1" xfId="0" applyFont="1" applyBorder="1" applyAlignment="1">
      <alignment horizontal="justify" vertical="top"/>
    </xf>
    <xf numFmtId="0" fontId="11" fillId="0" borderId="1" xfId="0" applyFont="1" applyBorder="1" applyAlignment="1">
      <alignment horizontal="center" vertical="top"/>
    </xf>
    <xf numFmtId="4" fontId="11" fillId="0" borderId="1" xfId="0" applyNumberFormat="1" applyFont="1" applyBorder="1" applyAlignment="1">
      <alignment horizontal="right" vertical="top"/>
    </xf>
    <xf numFmtId="164" fontId="11" fillId="0" borderId="1" xfId="0" applyNumberFormat="1" applyFont="1" applyBorder="1" applyAlignment="1">
      <alignment horizontal="right" vertical="top"/>
    </xf>
    <xf numFmtId="0" fontId="11" fillId="0" borderId="1" xfId="0" applyFont="1" applyBorder="1" applyAlignment="1">
      <alignment vertical="top"/>
    </xf>
    <xf numFmtId="0" fontId="11" fillId="0" borderId="1" xfId="0" applyFont="1" applyBorder="1"/>
    <xf numFmtId="0" fontId="10" fillId="0" borderId="1" xfId="0" applyFont="1" applyBorder="1" applyAlignment="1">
      <alignment horizontal="justify" vertical="top" wrapText="1"/>
    </xf>
    <xf numFmtId="0" fontId="10" fillId="0" borderId="1" xfId="0" applyFont="1" applyBorder="1" applyAlignment="1">
      <alignment horizontal="justify" vertical="top"/>
    </xf>
    <xf numFmtId="49" fontId="10" fillId="0" borderId="1" xfId="0" applyNumberFormat="1" applyFont="1" applyBorder="1" applyAlignment="1">
      <alignment horizontal="left" vertical="top"/>
    </xf>
    <xf numFmtId="49" fontId="10" fillId="3" borderId="1" xfId="0" applyNumberFormat="1" applyFont="1" applyFill="1" applyBorder="1" applyAlignment="1">
      <alignment horizontal="left" vertical="top"/>
    </xf>
    <xf numFmtId="0" fontId="10" fillId="3" borderId="1" xfId="0" applyFont="1" applyFill="1" applyBorder="1" applyAlignment="1">
      <alignment horizontal="justify" vertical="top"/>
    </xf>
    <xf numFmtId="0" fontId="10" fillId="3" borderId="1" xfId="0" applyFont="1" applyFill="1" applyBorder="1" applyAlignment="1">
      <alignment horizontal="center" vertical="top"/>
    </xf>
    <xf numFmtId="4" fontId="10" fillId="3" borderId="1" xfId="0" applyNumberFormat="1" applyFont="1" applyFill="1" applyBorder="1" applyAlignment="1">
      <alignment horizontal="right" vertical="top"/>
    </xf>
    <xf numFmtId="164" fontId="10" fillId="3" borderId="1" xfId="0" applyNumberFormat="1" applyFont="1" applyFill="1" applyBorder="1" applyAlignment="1">
      <alignment horizontal="right" vertical="top"/>
    </xf>
    <xf numFmtId="0" fontId="10" fillId="0" borderId="1" xfId="0" applyFont="1" applyBorder="1" applyAlignment="1">
      <alignment horizontal="center" vertical="top"/>
    </xf>
    <xf numFmtId="164" fontId="10" fillId="0" borderId="1" xfId="0" applyNumberFormat="1" applyFont="1" applyBorder="1" applyAlignment="1">
      <alignment horizontal="right" vertical="top"/>
    </xf>
    <xf numFmtId="0" fontId="12" fillId="0" borderId="1" xfId="0" applyFont="1" applyBorder="1" applyAlignment="1">
      <alignment horizontal="justify" vertical="top" wrapText="1"/>
    </xf>
    <xf numFmtId="0" fontId="12" fillId="0" borderId="1" xfId="0" applyFont="1" applyBorder="1" applyAlignment="1">
      <alignment horizontal="center" vertical="top" wrapText="1"/>
    </xf>
    <xf numFmtId="4" fontId="10" fillId="0" borderId="1" xfId="0" applyNumberFormat="1" applyFont="1" applyBorder="1" applyAlignment="1">
      <alignment horizontal="right" vertical="top"/>
    </xf>
    <xf numFmtId="49" fontId="13" fillId="0" borderId="1" xfId="0" applyNumberFormat="1" applyFont="1" applyBorder="1" applyAlignment="1">
      <alignment horizontal="left" vertical="top"/>
    </xf>
    <xf numFmtId="0" fontId="14" fillId="0" borderId="1" xfId="0" applyFont="1" applyBorder="1" applyAlignment="1">
      <alignment horizontal="justify" vertical="top" wrapText="1"/>
    </xf>
    <xf numFmtId="0" fontId="14" fillId="0" borderId="1" xfId="0" applyFont="1" applyBorder="1" applyAlignment="1">
      <alignment horizontal="center" vertical="top"/>
    </xf>
    <xf numFmtId="4" fontId="14" fillId="0" borderId="1" xfId="0" applyNumberFormat="1" applyFont="1" applyBorder="1" applyAlignment="1">
      <alignment horizontal="right" vertical="top"/>
    </xf>
    <xf numFmtId="0" fontId="14" fillId="0" borderId="1" xfId="0" applyFont="1" applyBorder="1" applyAlignment="1">
      <alignment vertical="top"/>
    </xf>
    <xf numFmtId="4" fontId="11" fillId="3" borderId="1" xfId="0" applyNumberFormat="1" applyFont="1" applyFill="1" applyBorder="1" applyAlignment="1">
      <alignment horizontal="right" vertical="top"/>
    </xf>
    <xf numFmtId="0" fontId="11" fillId="0" borderId="1" xfId="0" applyFont="1" applyBorder="1" applyAlignment="1">
      <alignment horizontal="justify" vertical="top" wrapText="1"/>
    </xf>
    <xf numFmtId="0" fontId="11" fillId="0" borderId="1" xfId="0" applyFont="1" applyBorder="1" applyAlignment="1">
      <alignment horizontal="justify" vertical="center"/>
    </xf>
    <xf numFmtId="0" fontId="11" fillId="0" borderId="1" xfId="0" applyFont="1" applyBorder="1" applyAlignment="1">
      <alignment horizontal="left"/>
    </xf>
    <xf numFmtId="0" fontId="15" fillId="0" borderId="1" xfId="0" applyFont="1" applyBorder="1" applyAlignment="1">
      <alignment horizontal="justify" vertical="top" wrapText="1"/>
    </xf>
    <xf numFmtId="0" fontId="10" fillId="4" borderId="1" xfId="0" applyFont="1" applyFill="1" applyBorder="1" applyAlignment="1">
      <alignment horizontal="justify" vertical="top"/>
    </xf>
    <xf numFmtId="0" fontId="10" fillId="4" borderId="1" xfId="0" applyFont="1" applyFill="1" applyBorder="1" applyAlignment="1">
      <alignment horizontal="center" vertical="top"/>
    </xf>
    <xf numFmtId="164" fontId="10" fillId="4" borderId="1" xfId="0" applyNumberFormat="1" applyFont="1" applyFill="1" applyBorder="1" applyAlignment="1">
      <alignment horizontal="right" vertical="top"/>
    </xf>
    <xf numFmtId="49" fontId="10" fillId="4" borderId="1" xfId="0" applyNumberFormat="1" applyFont="1" applyFill="1" applyBorder="1" applyAlignment="1">
      <alignment horizontal="left" vertical="top"/>
    </xf>
    <xf numFmtId="4" fontId="10" fillId="4" borderId="1" xfId="0" applyNumberFormat="1" applyFont="1" applyFill="1" applyBorder="1" applyAlignment="1">
      <alignment horizontal="right" vertical="top"/>
    </xf>
    <xf numFmtId="49" fontId="11" fillId="0" borderId="1" xfId="0" applyNumberFormat="1" applyFont="1" applyFill="1" applyBorder="1" applyAlignment="1">
      <alignment horizontal="left" vertical="top"/>
    </xf>
    <xf numFmtId="0" fontId="10" fillId="0" borderId="1" xfId="0" applyFont="1" applyFill="1" applyBorder="1" applyAlignment="1">
      <alignment horizontal="justify" vertical="top"/>
    </xf>
    <xf numFmtId="0" fontId="10" fillId="0" borderId="1" xfId="0" applyFont="1" applyFill="1" applyBorder="1" applyAlignment="1">
      <alignment horizontal="center" vertical="top"/>
    </xf>
    <xf numFmtId="4" fontId="11" fillId="0" borderId="1" xfId="0" applyNumberFormat="1" applyFont="1" applyFill="1" applyBorder="1" applyAlignment="1">
      <alignment horizontal="right" vertical="top"/>
    </xf>
    <xf numFmtId="164" fontId="10" fillId="0" borderId="1" xfId="0" applyNumberFormat="1" applyFont="1" applyFill="1" applyBorder="1" applyAlignment="1">
      <alignment horizontal="right" vertical="top"/>
    </xf>
    <xf numFmtId="0" fontId="11" fillId="0" borderId="1" xfId="0" applyFont="1" applyFill="1" applyBorder="1" applyAlignment="1">
      <alignment vertical="top"/>
    </xf>
    <xf numFmtId="0" fontId="11" fillId="0" borderId="1" xfId="0" applyFont="1" applyFill="1" applyBorder="1"/>
    <xf numFmtId="164" fontId="11" fillId="0" borderId="1" xfId="0" applyNumberFormat="1" applyFont="1" applyBorder="1" applyAlignment="1" applyProtection="1">
      <alignment horizontal="right" vertical="top"/>
      <protection locked="0"/>
    </xf>
    <xf numFmtId="164" fontId="10" fillId="3" borderId="1" xfId="0" applyNumberFormat="1" applyFont="1" applyFill="1" applyBorder="1" applyAlignment="1" applyProtection="1">
      <alignment horizontal="right" vertical="top"/>
      <protection locked="0"/>
    </xf>
    <xf numFmtId="164" fontId="11" fillId="0" borderId="1" xfId="0" applyNumberFormat="1" applyFont="1" applyFill="1" applyBorder="1" applyAlignment="1" applyProtection="1">
      <alignment horizontal="right" vertical="top"/>
      <protection locked="0"/>
    </xf>
    <xf numFmtId="164" fontId="10" fillId="4" borderId="1" xfId="0" applyNumberFormat="1" applyFont="1" applyFill="1" applyBorder="1" applyAlignment="1" applyProtection="1">
      <alignment horizontal="right" vertical="top"/>
      <protection locked="0"/>
    </xf>
    <xf numFmtId="164" fontId="10" fillId="0" borderId="1" xfId="0" applyNumberFormat="1" applyFont="1" applyBorder="1" applyAlignment="1" applyProtection="1">
      <alignment horizontal="right" vertical="top"/>
      <protection locked="0"/>
    </xf>
    <xf numFmtId="4" fontId="11" fillId="0" borderId="1" xfId="0" applyNumberFormat="1" applyFont="1" applyBorder="1" applyAlignment="1" applyProtection="1">
      <alignment horizontal="right" vertical="top"/>
      <protection locked="0"/>
    </xf>
    <xf numFmtId="164" fontId="11" fillId="3" borderId="1" xfId="0" applyNumberFormat="1" applyFont="1" applyFill="1" applyBorder="1" applyAlignment="1" applyProtection="1">
      <alignment horizontal="right" vertical="top"/>
      <protection locked="0"/>
    </xf>
  </cellXfs>
  <cellStyles count="15">
    <cellStyle name="20% - Accent1 1 4" xfId="1" xr:uid="{00000000-0005-0000-0000-000000000000}"/>
    <cellStyle name="Bad 4 4" xfId="2" xr:uid="{00000000-0005-0000-0000-000001000000}"/>
    <cellStyle name="Dobro 5" xfId="3" xr:uid="{00000000-0005-0000-0000-000002000000}"/>
    <cellStyle name="Excel Built-in Normal" xfId="4" xr:uid="{00000000-0005-0000-0000-000003000000}"/>
    <cellStyle name="Navadno" xfId="0" builtinId="0"/>
    <cellStyle name="Navadno 10" xfId="13" xr:uid="{FE6B49B7-166B-4576-9183-FB4222B099F4}"/>
    <cellStyle name="Navadno 2" xfId="5" xr:uid="{00000000-0005-0000-0000-000005000000}"/>
    <cellStyle name="Navadno 5" xfId="6" xr:uid="{00000000-0005-0000-0000-000006000000}"/>
    <cellStyle name="Navadno 6 2" xfId="14" xr:uid="{B7E1D20E-FE07-4056-B7DA-1CEB4C7792BD}"/>
    <cellStyle name="Navadno 7" xfId="7" xr:uid="{00000000-0005-0000-0000-000007000000}"/>
    <cellStyle name="Navadno 8" xfId="8" xr:uid="{00000000-0005-0000-0000-000008000000}"/>
    <cellStyle name="normal" xfId="9" xr:uid="{00000000-0005-0000-0000-000009000000}"/>
    <cellStyle name="Normal 2" xfId="10" xr:uid="{00000000-0005-0000-0000-00000A000000}"/>
    <cellStyle name="Normal_1.3.2" xfId="11" xr:uid="{00000000-0005-0000-0000-00000B000000}"/>
    <cellStyle name="OPIS" xfId="12" xr:uid="{00000000-0005-0000-0000-00000C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0A"/>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T363"/>
  <sheetViews>
    <sheetView showZeros="0" tabSelected="1" view="pageBreakPreview" topLeftCell="A34" zoomScale="120" zoomScaleNormal="120" zoomScaleSheetLayoutView="120" workbookViewId="0">
      <selection activeCell="E41" sqref="E41"/>
    </sheetView>
  </sheetViews>
  <sheetFormatPr defaultColWidth="12.75" defaultRowHeight="15.75"/>
  <cols>
    <col min="1" max="1" width="4" style="1" bestFit="1" customWidth="1"/>
    <col min="2" max="2" width="50.875" style="2" customWidth="1"/>
    <col min="3" max="3" width="4" style="3" bestFit="1" customWidth="1"/>
    <col min="4" max="4" width="6.375" style="4" bestFit="1" customWidth="1"/>
    <col min="5" max="5" width="11.125" style="43" customWidth="1"/>
    <col min="6" max="6" width="11.125" style="5" customWidth="1"/>
    <col min="7" max="10" width="9" style="6" customWidth="1"/>
    <col min="11" max="11" width="10.125" style="6" customWidth="1"/>
    <col min="12" max="254" width="9" style="6" customWidth="1"/>
    <col min="255" max="16384" width="12.75" style="7"/>
  </cols>
  <sheetData>
    <row r="2" spans="1:6" ht="31.5">
      <c r="B2" s="8" t="s">
        <v>395</v>
      </c>
    </row>
    <row r="4" spans="1:6" ht="31.5">
      <c r="B4" s="8" t="s">
        <v>393</v>
      </c>
    </row>
    <row r="6" spans="1:6" ht="31.5">
      <c r="B6" s="8" t="s">
        <v>158</v>
      </c>
    </row>
    <row r="7" spans="1:6">
      <c r="B7" s="9"/>
    </row>
    <row r="9" spans="1:6">
      <c r="A9" s="1" t="s">
        <v>0</v>
      </c>
      <c r="B9" s="2" t="s">
        <v>1</v>
      </c>
    </row>
    <row r="10" spans="1:6">
      <c r="A10" s="1" t="s">
        <v>2</v>
      </c>
      <c r="B10" s="2" t="s">
        <v>3</v>
      </c>
      <c r="F10" s="5">
        <f>F46</f>
        <v>0</v>
      </c>
    </row>
    <row r="11" spans="1:6">
      <c r="A11" s="1" t="s">
        <v>73</v>
      </c>
      <c r="B11" s="2" t="s">
        <v>112</v>
      </c>
      <c r="F11" s="5">
        <f>F108</f>
        <v>0</v>
      </c>
    </row>
    <row r="12" spans="1:6">
      <c r="A12" s="1" t="s">
        <v>4</v>
      </c>
      <c r="B12" s="2" t="s">
        <v>5</v>
      </c>
      <c r="F12" s="5">
        <f>F115</f>
        <v>0</v>
      </c>
    </row>
    <row r="13" spans="1:6">
      <c r="A13" s="1" t="s">
        <v>6</v>
      </c>
      <c r="B13" s="2" t="s">
        <v>7</v>
      </c>
      <c r="F13" s="5">
        <f>F124</f>
        <v>0</v>
      </c>
    </row>
    <row r="14" spans="1:6">
      <c r="A14" s="1" t="s">
        <v>8</v>
      </c>
      <c r="B14" s="2" t="s">
        <v>9</v>
      </c>
      <c r="F14" s="5">
        <f>F176</f>
        <v>0</v>
      </c>
    </row>
    <row r="15" spans="1:6" s="6" customFormat="1">
      <c r="A15" s="1" t="s">
        <v>90</v>
      </c>
      <c r="B15" s="2" t="s">
        <v>11</v>
      </c>
      <c r="C15" s="3"/>
      <c r="D15" s="4"/>
      <c r="E15" s="43"/>
      <c r="F15" s="5">
        <f>F197</f>
        <v>0</v>
      </c>
    </row>
    <row r="16" spans="1:6">
      <c r="A16" s="11"/>
      <c r="B16" s="12" t="s">
        <v>12</v>
      </c>
      <c r="C16" s="13"/>
      <c r="D16" s="14"/>
      <c r="E16" s="44"/>
      <c r="F16" s="15">
        <f>SUM(F10:F15)</f>
        <v>0</v>
      </c>
    </row>
    <row r="17" spans="1:254">
      <c r="A17" s="10"/>
    </row>
    <row r="18" spans="1:254">
      <c r="A18" s="1" t="s">
        <v>13</v>
      </c>
      <c r="B18" s="2" t="s">
        <v>14</v>
      </c>
    </row>
    <row r="19" spans="1:254">
      <c r="A19" s="1" t="s">
        <v>285</v>
      </c>
      <c r="B19" s="2" t="s">
        <v>140</v>
      </c>
      <c r="F19" s="5">
        <f>F294</f>
        <v>0</v>
      </c>
    </row>
    <row r="20" spans="1:254">
      <c r="A20" s="1" t="s">
        <v>81</v>
      </c>
      <c r="B20" s="2" t="s">
        <v>16</v>
      </c>
      <c r="F20" s="5">
        <f>F313</f>
        <v>0</v>
      </c>
    </row>
    <row r="21" spans="1:254">
      <c r="A21" s="1" t="s">
        <v>15</v>
      </c>
      <c r="B21" s="2" t="s">
        <v>144</v>
      </c>
      <c r="F21" s="5">
        <f>F325</f>
        <v>0</v>
      </c>
    </row>
    <row r="22" spans="1:254">
      <c r="A22" s="1" t="s">
        <v>82</v>
      </c>
      <c r="B22" s="2" t="s">
        <v>17</v>
      </c>
      <c r="F22" s="5">
        <f>F348</f>
        <v>0</v>
      </c>
    </row>
    <row r="23" spans="1:254">
      <c r="A23" s="1" t="s">
        <v>83</v>
      </c>
      <c r="B23" s="2" t="s">
        <v>18</v>
      </c>
      <c r="F23" s="5">
        <f>F363</f>
        <v>0</v>
      </c>
      <c r="I23" s="10"/>
      <c r="J23" s="9"/>
      <c r="K23" s="16"/>
      <c r="L23" s="20"/>
      <c r="M23" s="17"/>
      <c r="N23" s="17"/>
    </row>
    <row r="24" spans="1:254">
      <c r="A24" s="11"/>
      <c r="B24" s="12" t="s">
        <v>19</v>
      </c>
      <c r="C24" s="13"/>
      <c r="D24" s="14"/>
      <c r="E24" s="44"/>
      <c r="F24" s="15">
        <f>SUM(F19:F23)</f>
        <v>0</v>
      </c>
    </row>
    <row r="25" spans="1:254" s="42" customFormat="1">
      <c r="A25" s="36"/>
      <c r="B25" s="37"/>
      <c r="C25" s="38"/>
      <c r="D25" s="39"/>
      <c r="E25" s="45"/>
      <c r="F25" s="40"/>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c r="EA25" s="41"/>
      <c r="EB25" s="41"/>
      <c r="EC25" s="41"/>
      <c r="ED25" s="41"/>
      <c r="EE25" s="41"/>
      <c r="EF25" s="41"/>
      <c r="EG25" s="41"/>
      <c r="EH25" s="41"/>
      <c r="EI25" s="41"/>
      <c r="EJ25" s="41"/>
      <c r="EK25" s="41"/>
      <c r="EL25" s="41"/>
      <c r="EM25" s="41"/>
      <c r="EN25" s="41"/>
      <c r="EO25" s="41"/>
      <c r="EP25" s="41"/>
      <c r="EQ25" s="41"/>
      <c r="ER25" s="41"/>
      <c r="ES25" s="41"/>
      <c r="ET25" s="41"/>
      <c r="EU25" s="41"/>
      <c r="EV25" s="41"/>
      <c r="EW25" s="41"/>
      <c r="EX25" s="41"/>
      <c r="EY25" s="41"/>
      <c r="EZ25" s="41"/>
      <c r="FA25" s="41"/>
      <c r="FB25" s="41"/>
      <c r="FC25" s="41"/>
      <c r="FD25" s="41"/>
      <c r="FE25" s="41"/>
      <c r="FF25" s="41"/>
      <c r="FG25" s="41"/>
      <c r="FH25" s="41"/>
      <c r="FI25" s="41"/>
      <c r="FJ25" s="41"/>
      <c r="FK25" s="41"/>
      <c r="FL25" s="41"/>
      <c r="FM25" s="41"/>
      <c r="FN25" s="41"/>
      <c r="FO25" s="41"/>
      <c r="FP25" s="41"/>
      <c r="FQ25" s="41"/>
      <c r="FR25" s="41"/>
      <c r="FS25" s="41"/>
      <c r="FT25" s="41"/>
      <c r="FU25" s="41"/>
      <c r="FV25" s="41"/>
      <c r="FW25" s="41"/>
      <c r="FX25" s="41"/>
      <c r="FY25" s="41"/>
      <c r="FZ25" s="41"/>
      <c r="GA25" s="41"/>
      <c r="GB25" s="41"/>
      <c r="GC25" s="41"/>
      <c r="GD25" s="41"/>
      <c r="GE25" s="41"/>
      <c r="GF25" s="41"/>
      <c r="GG25" s="41"/>
      <c r="GH25" s="41"/>
      <c r="GI25" s="41"/>
      <c r="GJ25" s="41"/>
      <c r="GK25" s="41"/>
      <c r="GL25" s="41"/>
      <c r="GM25" s="41"/>
      <c r="GN25" s="41"/>
      <c r="GO25" s="41"/>
      <c r="GP25" s="41"/>
      <c r="GQ25" s="41"/>
      <c r="GR25" s="41"/>
      <c r="GS25" s="41"/>
      <c r="GT25" s="41"/>
      <c r="GU25" s="41"/>
      <c r="GV25" s="41"/>
      <c r="GW25" s="41"/>
      <c r="GX25" s="41"/>
      <c r="GY25" s="41"/>
      <c r="GZ25" s="41"/>
      <c r="HA25" s="41"/>
      <c r="HB25" s="41"/>
      <c r="HC25" s="41"/>
      <c r="HD25" s="41"/>
      <c r="HE25" s="41"/>
      <c r="HF25" s="41"/>
      <c r="HG25" s="41"/>
      <c r="HH25" s="41"/>
      <c r="HI25" s="41"/>
      <c r="HJ25" s="41"/>
      <c r="HK25" s="41"/>
      <c r="HL25" s="41"/>
      <c r="HM25" s="41"/>
      <c r="HN25" s="41"/>
      <c r="HO25" s="41"/>
      <c r="HP25" s="41"/>
      <c r="HQ25" s="41"/>
      <c r="HR25" s="41"/>
      <c r="HS25" s="41"/>
      <c r="HT25" s="41"/>
      <c r="HU25" s="41"/>
      <c r="HV25" s="41"/>
      <c r="HW25" s="41"/>
      <c r="HX25" s="41"/>
      <c r="HY25" s="41"/>
      <c r="HZ25" s="41"/>
      <c r="IA25" s="41"/>
      <c r="IB25" s="41"/>
      <c r="IC25" s="41"/>
      <c r="ID25" s="41"/>
      <c r="IE25" s="41"/>
      <c r="IF25" s="41"/>
      <c r="IG25" s="41"/>
      <c r="IH25" s="41"/>
      <c r="II25" s="41"/>
      <c r="IJ25" s="41"/>
      <c r="IK25" s="41"/>
      <c r="IL25" s="41"/>
      <c r="IM25" s="41"/>
      <c r="IN25" s="41"/>
      <c r="IO25" s="41"/>
      <c r="IP25" s="41"/>
      <c r="IQ25" s="41"/>
      <c r="IR25" s="41"/>
      <c r="IS25" s="41"/>
      <c r="IT25" s="41"/>
    </row>
    <row r="26" spans="1:254">
      <c r="A26" s="34"/>
      <c r="B26" s="31" t="s">
        <v>197</v>
      </c>
      <c r="C26" s="32"/>
      <c r="D26" s="35"/>
      <c r="E26" s="46"/>
      <c r="F26" s="33">
        <f>F24+F16</f>
        <v>0</v>
      </c>
    </row>
    <row r="27" spans="1:254">
      <c r="A27" s="10"/>
      <c r="B27" s="18"/>
      <c r="C27" s="19"/>
    </row>
    <row r="28" spans="1:254" ht="63">
      <c r="B28" s="9" t="s">
        <v>94</v>
      </c>
      <c r="C28" s="16"/>
      <c r="F28" s="17"/>
    </row>
    <row r="29" spans="1:254" ht="47.25">
      <c r="B29" s="9" t="s">
        <v>95</v>
      </c>
      <c r="C29" s="16"/>
      <c r="F29" s="17"/>
    </row>
    <row r="30" spans="1:254" ht="31.5">
      <c r="B30" s="9" t="s">
        <v>20</v>
      </c>
      <c r="C30" s="16"/>
      <c r="F30" s="17"/>
    </row>
    <row r="31" spans="1:254" ht="78.75">
      <c r="B31" s="9" t="s">
        <v>123</v>
      </c>
      <c r="C31" s="16"/>
      <c r="F31" s="17"/>
    </row>
    <row r="32" spans="1:254" ht="63">
      <c r="B32" s="9" t="s">
        <v>124</v>
      </c>
      <c r="C32" s="16"/>
      <c r="F32" s="17"/>
    </row>
    <row r="33" spans="1:10" ht="47.25">
      <c r="B33" s="9" t="s">
        <v>125</v>
      </c>
      <c r="C33" s="16"/>
      <c r="F33" s="17"/>
    </row>
    <row r="34" spans="1:10" ht="47.25">
      <c r="B34" s="9" t="s">
        <v>126</v>
      </c>
      <c r="C34" s="16"/>
      <c r="F34" s="17"/>
    </row>
    <row r="35" spans="1:10" ht="110.25">
      <c r="B35" s="9" t="s">
        <v>127</v>
      </c>
      <c r="C35" s="16"/>
      <c r="F35" s="17"/>
    </row>
    <row r="36" spans="1:10">
      <c r="B36" s="9"/>
      <c r="C36" s="16"/>
      <c r="F36" s="17"/>
    </row>
    <row r="37" spans="1:10">
      <c r="A37" s="10" t="s">
        <v>198</v>
      </c>
      <c r="B37" s="9" t="s">
        <v>1</v>
      </c>
      <c r="C37" s="16"/>
    </row>
    <row r="38" spans="1:10">
      <c r="A38" s="10"/>
      <c r="B38" s="18"/>
      <c r="C38" s="19"/>
    </row>
    <row r="39" spans="1:10">
      <c r="A39" s="10" t="s">
        <v>21</v>
      </c>
      <c r="B39" s="9" t="s">
        <v>22</v>
      </c>
      <c r="C39" s="16" t="s">
        <v>23</v>
      </c>
      <c r="D39" s="20" t="s">
        <v>24</v>
      </c>
      <c r="E39" s="47" t="s">
        <v>25</v>
      </c>
      <c r="F39" s="17" t="s">
        <v>26</v>
      </c>
    </row>
    <row r="40" spans="1:10">
      <c r="A40" s="10" t="s">
        <v>2</v>
      </c>
      <c r="B40" s="9" t="s">
        <v>161</v>
      </c>
      <c r="C40" s="16"/>
    </row>
    <row r="41" spans="1:10" s="25" customFormat="1" ht="31.5">
      <c r="A41" s="21">
        <v>1</v>
      </c>
      <c r="B41" s="22" t="s">
        <v>93</v>
      </c>
      <c r="C41" s="23" t="s">
        <v>27</v>
      </c>
      <c r="D41" s="24">
        <v>1</v>
      </c>
      <c r="E41" s="48"/>
      <c r="F41" s="5">
        <f t="shared" ref="F41:F45" si="0">D41*E41</f>
        <v>0</v>
      </c>
      <c r="G41" s="6"/>
      <c r="H41" s="6"/>
      <c r="I41" s="6"/>
      <c r="J41" s="6"/>
    </row>
    <row r="42" spans="1:10" s="25" customFormat="1" ht="47.25">
      <c r="A42" s="21">
        <v>2</v>
      </c>
      <c r="B42" s="22" t="s">
        <v>160</v>
      </c>
      <c r="C42" s="23" t="s">
        <v>32</v>
      </c>
      <c r="D42" s="24">
        <v>100</v>
      </c>
      <c r="E42" s="48"/>
      <c r="F42" s="5">
        <f t="shared" si="0"/>
        <v>0</v>
      </c>
      <c r="G42" s="6"/>
      <c r="H42" s="6"/>
      <c r="I42" s="6"/>
      <c r="J42" s="6"/>
    </row>
    <row r="43" spans="1:10" s="25" customFormat="1" ht="63">
      <c r="A43" s="21" t="s">
        <v>76</v>
      </c>
      <c r="B43" s="22" t="s">
        <v>208</v>
      </c>
      <c r="C43" s="23" t="s">
        <v>27</v>
      </c>
      <c r="D43" s="24">
        <v>1</v>
      </c>
      <c r="E43" s="48"/>
      <c r="F43" s="5">
        <f t="shared" si="0"/>
        <v>0</v>
      </c>
      <c r="G43" s="6"/>
      <c r="H43" s="6"/>
      <c r="I43" s="6"/>
      <c r="J43" s="6"/>
    </row>
    <row r="44" spans="1:10" s="25" customFormat="1" ht="78.75">
      <c r="A44" s="21" t="s">
        <v>85</v>
      </c>
      <c r="B44" s="22" t="s">
        <v>209</v>
      </c>
      <c r="C44" s="23" t="s">
        <v>27</v>
      </c>
      <c r="D44" s="24">
        <v>1</v>
      </c>
      <c r="E44" s="48"/>
      <c r="F44" s="5">
        <f t="shared" si="0"/>
        <v>0</v>
      </c>
      <c r="G44" s="6"/>
      <c r="H44" s="6"/>
      <c r="I44" s="6"/>
      <c r="J44" s="6"/>
    </row>
    <row r="45" spans="1:10" s="25" customFormat="1" ht="31.5">
      <c r="A45" s="21" t="s">
        <v>77</v>
      </c>
      <c r="B45" s="22" t="s">
        <v>159</v>
      </c>
      <c r="C45" s="23" t="s">
        <v>27</v>
      </c>
      <c r="D45" s="24">
        <v>1</v>
      </c>
      <c r="E45" s="48"/>
      <c r="F45" s="5">
        <f t="shared" si="0"/>
        <v>0</v>
      </c>
      <c r="G45" s="6"/>
      <c r="H45" s="6"/>
      <c r="I45" s="6"/>
      <c r="J45" s="6"/>
    </row>
    <row r="46" spans="1:10">
      <c r="A46" s="11"/>
      <c r="B46" s="12" t="s">
        <v>162</v>
      </c>
      <c r="C46" s="13"/>
      <c r="D46" s="26"/>
      <c r="E46" s="49"/>
      <c r="F46" s="15">
        <f>SUM(F41:F45)</f>
        <v>0</v>
      </c>
    </row>
    <row r="47" spans="1:10">
      <c r="A47" s="10"/>
      <c r="B47" s="9"/>
      <c r="C47" s="16"/>
      <c r="F47" s="17"/>
    </row>
    <row r="48" spans="1:10">
      <c r="A48" s="10" t="s">
        <v>21</v>
      </c>
      <c r="B48" s="9" t="s">
        <v>22</v>
      </c>
      <c r="C48" s="16" t="s">
        <v>23</v>
      </c>
      <c r="D48" s="20" t="s">
        <v>24</v>
      </c>
      <c r="E48" s="47" t="s">
        <v>25</v>
      </c>
      <c r="F48" s="17" t="s">
        <v>26</v>
      </c>
    </row>
    <row r="49" spans="1:6">
      <c r="A49" s="10" t="s">
        <v>73</v>
      </c>
      <c r="B49" s="9" t="s">
        <v>112</v>
      </c>
      <c r="C49" s="16"/>
      <c r="F49" s="5">
        <f t="shared" ref="F49:F106" si="1">E49*D49</f>
        <v>0</v>
      </c>
    </row>
    <row r="50" spans="1:6" ht="47.25">
      <c r="A50" s="10"/>
      <c r="B50" s="9" t="s">
        <v>113</v>
      </c>
      <c r="C50" s="16"/>
      <c r="F50" s="5">
        <f t="shared" si="1"/>
        <v>0</v>
      </c>
    </row>
    <row r="51" spans="1:6" ht="63">
      <c r="A51" s="10"/>
      <c r="B51" s="9" t="s">
        <v>114</v>
      </c>
      <c r="C51" s="16"/>
      <c r="F51" s="5">
        <f t="shared" si="1"/>
        <v>0</v>
      </c>
    </row>
    <row r="52" spans="1:6">
      <c r="A52" s="10"/>
      <c r="B52" s="9" t="s">
        <v>115</v>
      </c>
      <c r="C52" s="16"/>
      <c r="F52" s="5">
        <f t="shared" si="1"/>
        <v>0</v>
      </c>
    </row>
    <row r="53" spans="1:6" ht="31.5">
      <c r="A53" s="10"/>
      <c r="B53" s="9" t="s">
        <v>122</v>
      </c>
      <c r="C53" s="16"/>
      <c r="F53" s="5">
        <f t="shared" si="1"/>
        <v>0</v>
      </c>
    </row>
    <row r="54" spans="1:6">
      <c r="A54" s="10" t="s">
        <v>80</v>
      </c>
      <c r="B54" s="2" t="s">
        <v>210</v>
      </c>
      <c r="C54" s="16"/>
      <c r="F54" s="5">
        <f t="shared" si="1"/>
        <v>0</v>
      </c>
    </row>
    <row r="55" spans="1:6" ht="63">
      <c r="A55" s="21" t="s">
        <v>35</v>
      </c>
      <c r="B55" s="22" t="s">
        <v>211</v>
      </c>
      <c r="C55" s="23" t="s">
        <v>32</v>
      </c>
      <c r="D55" s="24">
        <v>26</v>
      </c>
      <c r="E55" s="48"/>
      <c r="F55" s="5">
        <f t="shared" si="1"/>
        <v>0</v>
      </c>
    </row>
    <row r="56" spans="1:6" ht="63">
      <c r="A56" s="21" t="s">
        <v>78</v>
      </c>
      <c r="B56" s="22" t="s">
        <v>212</v>
      </c>
      <c r="C56" s="23" t="s">
        <v>32</v>
      </c>
      <c r="D56" s="24">
        <v>60</v>
      </c>
      <c r="E56" s="48"/>
      <c r="F56" s="5">
        <f t="shared" si="1"/>
        <v>0</v>
      </c>
    </row>
    <row r="57" spans="1:6" ht="63">
      <c r="A57" s="21" t="s">
        <v>36</v>
      </c>
      <c r="B57" s="22" t="s">
        <v>213</v>
      </c>
      <c r="C57" s="23" t="s">
        <v>32</v>
      </c>
      <c r="D57" s="24">
        <v>36</v>
      </c>
      <c r="E57" s="48"/>
      <c r="F57" s="5">
        <f t="shared" si="1"/>
        <v>0</v>
      </c>
    </row>
    <row r="58" spans="1:6" ht="31.5">
      <c r="A58" s="21" t="s">
        <v>44</v>
      </c>
      <c r="B58" s="22" t="s">
        <v>385</v>
      </c>
      <c r="C58" s="23" t="s">
        <v>31</v>
      </c>
      <c r="D58" s="24">
        <v>25</v>
      </c>
      <c r="E58" s="48"/>
      <c r="F58" s="5">
        <f t="shared" si="1"/>
        <v>0</v>
      </c>
    </row>
    <row r="59" spans="1:6" ht="47.25">
      <c r="A59" s="21" t="s">
        <v>74</v>
      </c>
      <c r="B59" s="22" t="s">
        <v>169</v>
      </c>
      <c r="C59" s="23"/>
      <c r="D59" s="24"/>
      <c r="E59" s="48"/>
      <c r="F59" s="5">
        <f t="shared" si="1"/>
        <v>0</v>
      </c>
    </row>
    <row r="60" spans="1:6">
      <c r="A60" s="21" t="s">
        <v>35</v>
      </c>
      <c r="B60" s="22" t="s">
        <v>167</v>
      </c>
      <c r="C60" s="23" t="s">
        <v>29</v>
      </c>
      <c r="D60" s="24">
        <v>9</v>
      </c>
      <c r="E60" s="48"/>
      <c r="F60" s="5">
        <f t="shared" si="1"/>
        <v>0</v>
      </c>
    </row>
    <row r="61" spans="1:6">
      <c r="A61" s="21" t="s">
        <v>78</v>
      </c>
      <c r="B61" s="22" t="s">
        <v>168</v>
      </c>
      <c r="C61" s="23" t="s">
        <v>29</v>
      </c>
      <c r="D61" s="24">
        <v>2</v>
      </c>
      <c r="E61" s="48"/>
      <c r="F61" s="5">
        <f t="shared" si="1"/>
        <v>0</v>
      </c>
    </row>
    <row r="62" spans="1:6">
      <c r="A62" s="21" t="s">
        <v>36</v>
      </c>
      <c r="B62" s="22" t="s">
        <v>214</v>
      </c>
      <c r="C62" s="23" t="s">
        <v>32</v>
      </c>
      <c r="D62" s="24">
        <v>29</v>
      </c>
      <c r="E62" s="48"/>
      <c r="F62" s="5">
        <f t="shared" si="1"/>
        <v>0</v>
      </c>
    </row>
    <row r="63" spans="1:6">
      <c r="A63" s="21" t="s">
        <v>44</v>
      </c>
      <c r="B63" s="22" t="s">
        <v>215</v>
      </c>
      <c r="C63" s="23" t="s">
        <v>32</v>
      </c>
      <c r="D63" s="24">
        <f>8+14+14+14+14+7+15</f>
        <v>86</v>
      </c>
      <c r="E63" s="48"/>
      <c r="F63" s="5">
        <f t="shared" si="1"/>
        <v>0</v>
      </c>
    </row>
    <row r="64" spans="1:6">
      <c r="A64" s="21" t="s">
        <v>45</v>
      </c>
      <c r="B64" s="22" t="s">
        <v>216</v>
      </c>
      <c r="C64" s="23" t="s">
        <v>32</v>
      </c>
      <c r="D64" s="24">
        <v>14</v>
      </c>
      <c r="E64" s="48"/>
      <c r="F64" s="5">
        <f t="shared" si="1"/>
        <v>0</v>
      </c>
    </row>
    <row r="65" spans="1:6" ht="31.5">
      <c r="A65" s="21" t="s">
        <v>76</v>
      </c>
      <c r="B65" s="22" t="s">
        <v>217</v>
      </c>
      <c r="C65" s="23"/>
      <c r="D65" s="24"/>
      <c r="E65" s="48"/>
      <c r="F65" s="5">
        <f t="shared" si="1"/>
        <v>0</v>
      </c>
    </row>
    <row r="66" spans="1:6">
      <c r="A66" s="21" t="s">
        <v>30</v>
      </c>
      <c r="B66" s="22" t="s">
        <v>218</v>
      </c>
      <c r="C66" s="23" t="s">
        <v>31</v>
      </c>
      <c r="D66" s="24">
        <v>16</v>
      </c>
      <c r="E66" s="48"/>
      <c r="F66" s="5">
        <f t="shared" si="1"/>
        <v>0</v>
      </c>
    </row>
    <row r="67" spans="1:6">
      <c r="A67" s="21" t="s">
        <v>46</v>
      </c>
      <c r="B67" s="22" t="s">
        <v>220</v>
      </c>
      <c r="C67" s="23" t="s">
        <v>32</v>
      </c>
      <c r="D67" s="24">
        <v>20</v>
      </c>
      <c r="E67" s="48"/>
      <c r="F67" s="5">
        <f t="shared" si="1"/>
        <v>0</v>
      </c>
    </row>
    <row r="68" spans="1:6">
      <c r="A68" s="21" t="s">
        <v>47</v>
      </c>
      <c r="B68" s="22" t="s">
        <v>219</v>
      </c>
      <c r="C68" s="23" t="s">
        <v>27</v>
      </c>
      <c r="D68" s="24">
        <v>3</v>
      </c>
      <c r="E68" s="48"/>
      <c r="F68" s="5">
        <f t="shared" si="1"/>
        <v>0</v>
      </c>
    </row>
    <row r="69" spans="1:6" ht="31.5">
      <c r="A69" s="21" t="s">
        <v>85</v>
      </c>
      <c r="B69" s="22" t="s">
        <v>228</v>
      </c>
      <c r="C69" s="23"/>
      <c r="D69" s="24"/>
      <c r="E69" s="48"/>
      <c r="F69" s="5">
        <f t="shared" si="1"/>
        <v>0</v>
      </c>
    </row>
    <row r="70" spans="1:6">
      <c r="A70" s="21" t="s">
        <v>37</v>
      </c>
      <c r="B70" s="22" t="s">
        <v>221</v>
      </c>
      <c r="C70" s="23" t="s">
        <v>33</v>
      </c>
      <c r="D70" s="24">
        <v>1</v>
      </c>
      <c r="E70" s="48"/>
      <c r="F70" s="5">
        <f t="shared" si="1"/>
        <v>0</v>
      </c>
    </row>
    <row r="71" spans="1:6">
      <c r="A71" s="21" t="s">
        <v>75</v>
      </c>
      <c r="B71" s="22" t="s">
        <v>222</v>
      </c>
      <c r="C71" s="23" t="s">
        <v>27</v>
      </c>
      <c r="D71" s="24">
        <v>1</v>
      </c>
      <c r="E71" s="48"/>
      <c r="F71" s="5">
        <f t="shared" si="1"/>
        <v>0</v>
      </c>
    </row>
    <row r="72" spans="1:6">
      <c r="A72" s="21" t="s">
        <v>38</v>
      </c>
      <c r="B72" s="22" t="s">
        <v>223</v>
      </c>
      <c r="C72" s="23" t="s">
        <v>32</v>
      </c>
      <c r="D72" s="24">
        <v>86</v>
      </c>
      <c r="E72" s="48"/>
      <c r="F72" s="5">
        <f t="shared" si="1"/>
        <v>0</v>
      </c>
    </row>
    <row r="73" spans="1:6">
      <c r="A73" s="21" t="s">
        <v>76</v>
      </c>
      <c r="B73" s="22" t="s">
        <v>163</v>
      </c>
      <c r="C73" s="23"/>
      <c r="D73" s="24"/>
      <c r="E73" s="48"/>
      <c r="F73" s="5">
        <f t="shared" si="1"/>
        <v>0</v>
      </c>
    </row>
    <row r="74" spans="1:6">
      <c r="A74" s="21" t="s">
        <v>30</v>
      </c>
      <c r="B74" s="22" t="s">
        <v>164</v>
      </c>
      <c r="C74" s="23" t="s">
        <v>33</v>
      </c>
      <c r="D74" s="24">
        <v>1</v>
      </c>
      <c r="E74" s="48"/>
      <c r="F74" s="5">
        <f t="shared" si="1"/>
        <v>0</v>
      </c>
    </row>
    <row r="75" spans="1:6" ht="63">
      <c r="A75" s="21" t="s">
        <v>85</v>
      </c>
      <c r="B75" s="22" t="s">
        <v>170</v>
      </c>
      <c r="C75" s="23"/>
      <c r="D75" s="24"/>
      <c r="E75" s="48"/>
      <c r="F75" s="5">
        <f t="shared" si="1"/>
        <v>0</v>
      </c>
    </row>
    <row r="76" spans="1:6">
      <c r="A76" s="21" t="s">
        <v>39</v>
      </c>
      <c r="B76" s="22" t="s">
        <v>171</v>
      </c>
      <c r="C76" s="23" t="s">
        <v>32</v>
      </c>
      <c r="D76" s="24">
        <v>102</v>
      </c>
      <c r="E76" s="48"/>
      <c r="F76" s="5">
        <f t="shared" si="1"/>
        <v>0</v>
      </c>
    </row>
    <row r="77" spans="1:6">
      <c r="A77" s="21" t="s">
        <v>40</v>
      </c>
      <c r="B77" s="22" t="s">
        <v>172</v>
      </c>
      <c r="C77" s="23" t="s">
        <v>32</v>
      </c>
      <c r="D77" s="24">
        <v>10</v>
      </c>
      <c r="E77" s="48"/>
      <c r="F77" s="5">
        <f t="shared" si="1"/>
        <v>0</v>
      </c>
    </row>
    <row r="78" spans="1:6" ht="31.5">
      <c r="A78" s="21" t="s">
        <v>103</v>
      </c>
      <c r="B78" s="22" t="s">
        <v>173</v>
      </c>
      <c r="C78" s="23" t="s">
        <v>32</v>
      </c>
      <c r="D78" s="24">
        <v>116</v>
      </c>
      <c r="E78" s="48"/>
      <c r="F78" s="5">
        <f t="shared" si="1"/>
        <v>0</v>
      </c>
    </row>
    <row r="79" spans="1:6" ht="31.5">
      <c r="A79" s="21" t="s">
        <v>104</v>
      </c>
      <c r="B79" s="22" t="s">
        <v>224</v>
      </c>
      <c r="C79" s="23" t="s">
        <v>32</v>
      </c>
      <c r="D79" s="24">
        <v>31</v>
      </c>
      <c r="E79" s="48"/>
      <c r="F79" s="5">
        <f t="shared" si="1"/>
        <v>0</v>
      </c>
    </row>
    <row r="80" spans="1:6" ht="31.5">
      <c r="A80" s="21" t="s">
        <v>77</v>
      </c>
      <c r="B80" s="22" t="s">
        <v>174</v>
      </c>
      <c r="C80" s="23"/>
      <c r="D80" s="24"/>
      <c r="E80" s="48"/>
      <c r="F80" s="5">
        <f t="shared" si="1"/>
        <v>0</v>
      </c>
    </row>
    <row r="81" spans="1:6">
      <c r="A81" s="21" t="s">
        <v>120</v>
      </c>
      <c r="B81" s="22" t="s">
        <v>246</v>
      </c>
      <c r="C81" s="23" t="s">
        <v>32</v>
      </c>
      <c r="D81" s="24">
        <v>109</v>
      </c>
      <c r="E81" s="48"/>
      <c r="F81" s="5">
        <f t="shared" si="1"/>
        <v>0</v>
      </c>
    </row>
    <row r="82" spans="1:6">
      <c r="A82" s="21" t="s">
        <v>121</v>
      </c>
      <c r="B82" s="22" t="s">
        <v>225</v>
      </c>
      <c r="C82" s="23" t="s">
        <v>32</v>
      </c>
      <c r="D82" s="24">
        <v>6</v>
      </c>
      <c r="E82" s="48"/>
      <c r="F82" s="5">
        <f t="shared" si="1"/>
        <v>0</v>
      </c>
    </row>
    <row r="83" spans="1:6">
      <c r="A83" s="21" t="s">
        <v>175</v>
      </c>
      <c r="B83" s="22" t="s">
        <v>226</v>
      </c>
      <c r="C83" s="23" t="s">
        <v>32</v>
      </c>
      <c r="D83" s="24">
        <v>20</v>
      </c>
      <c r="E83" s="48"/>
      <c r="F83" s="5">
        <f t="shared" si="1"/>
        <v>0</v>
      </c>
    </row>
    <row r="84" spans="1:6" ht="47.25">
      <c r="A84" s="21" t="s">
        <v>176</v>
      </c>
      <c r="B84" s="22" t="s">
        <v>261</v>
      </c>
      <c r="C84" s="23" t="s">
        <v>32</v>
      </c>
      <c r="D84" s="24">
        <f>15</f>
        <v>15</v>
      </c>
      <c r="E84" s="48"/>
      <c r="F84" s="5">
        <f t="shared" si="1"/>
        <v>0</v>
      </c>
    </row>
    <row r="85" spans="1:6" ht="31.5">
      <c r="A85" s="21" t="s">
        <v>177</v>
      </c>
      <c r="B85" s="22" t="s">
        <v>227</v>
      </c>
      <c r="C85" s="23" t="s">
        <v>32</v>
      </c>
      <c r="D85" s="24">
        <v>75</v>
      </c>
      <c r="E85" s="48"/>
      <c r="F85" s="5">
        <f t="shared" si="1"/>
        <v>0</v>
      </c>
    </row>
    <row r="86" spans="1:6">
      <c r="A86" s="21" t="s">
        <v>79</v>
      </c>
      <c r="B86" s="22" t="s">
        <v>235</v>
      </c>
      <c r="C86" s="23"/>
      <c r="D86" s="24"/>
      <c r="E86" s="48"/>
      <c r="F86" s="5">
        <f t="shared" si="1"/>
        <v>0</v>
      </c>
    </row>
    <row r="87" spans="1:6">
      <c r="A87" s="21" t="s">
        <v>97</v>
      </c>
      <c r="B87" s="22" t="s">
        <v>178</v>
      </c>
      <c r="C87" s="23" t="s">
        <v>32</v>
      </c>
      <c r="D87" s="24">
        <v>66</v>
      </c>
      <c r="E87" s="48"/>
      <c r="F87" s="5">
        <f t="shared" si="1"/>
        <v>0</v>
      </c>
    </row>
    <row r="88" spans="1:6">
      <c r="A88" s="21" t="s">
        <v>98</v>
      </c>
      <c r="B88" s="22" t="s">
        <v>236</v>
      </c>
      <c r="C88" s="23" t="s">
        <v>32</v>
      </c>
      <c r="D88" s="24">
        <v>23</v>
      </c>
      <c r="E88" s="48"/>
      <c r="F88" s="5">
        <f t="shared" si="1"/>
        <v>0</v>
      </c>
    </row>
    <row r="89" spans="1:6">
      <c r="A89" s="21" t="s">
        <v>106</v>
      </c>
      <c r="B89" s="22" t="s">
        <v>237</v>
      </c>
      <c r="C89" s="23" t="s">
        <v>32</v>
      </c>
      <c r="D89" s="24">
        <v>22</v>
      </c>
      <c r="E89" s="48"/>
      <c r="F89" s="5">
        <f t="shared" si="1"/>
        <v>0</v>
      </c>
    </row>
    <row r="90" spans="1:6">
      <c r="A90" s="21" t="s">
        <v>86</v>
      </c>
      <c r="B90" s="22" t="s">
        <v>229</v>
      </c>
      <c r="C90" s="23"/>
      <c r="D90" s="24"/>
      <c r="E90" s="48"/>
      <c r="F90" s="5">
        <f t="shared" si="1"/>
        <v>0</v>
      </c>
    </row>
    <row r="91" spans="1:6">
      <c r="A91" s="21" t="s">
        <v>107</v>
      </c>
      <c r="B91" s="22" t="s">
        <v>165</v>
      </c>
      <c r="C91" s="23" t="s">
        <v>32</v>
      </c>
      <c r="D91" s="24">
        <v>50</v>
      </c>
      <c r="E91" s="48"/>
      <c r="F91" s="5">
        <f t="shared" si="1"/>
        <v>0</v>
      </c>
    </row>
    <row r="92" spans="1:6" ht="31.5">
      <c r="A92" s="21" t="s">
        <v>64</v>
      </c>
      <c r="B92" s="22" t="s">
        <v>166</v>
      </c>
      <c r="C92" s="23"/>
      <c r="D92" s="24"/>
      <c r="E92" s="48"/>
      <c r="F92" s="5">
        <f t="shared" si="1"/>
        <v>0</v>
      </c>
    </row>
    <row r="93" spans="1:6">
      <c r="A93" s="21" t="s">
        <v>179</v>
      </c>
      <c r="B93" s="22" t="s">
        <v>181</v>
      </c>
      <c r="C93" s="23" t="s">
        <v>27</v>
      </c>
      <c r="D93" s="24">
        <v>1</v>
      </c>
      <c r="E93" s="48"/>
      <c r="F93" s="5">
        <f t="shared" si="1"/>
        <v>0</v>
      </c>
    </row>
    <row r="94" spans="1:6">
      <c r="A94" s="21" t="s">
        <v>180</v>
      </c>
      <c r="B94" s="22" t="s">
        <v>182</v>
      </c>
      <c r="C94" s="23" t="s">
        <v>27</v>
      </c>
      <c r="D94" s="24">
        <v>1</v>
      </c>
      <c r="E94" s="48"/>
      <c r="F94" s="5">
        <f t="shared" si="1"/>
        <v>0</v>
      </c>
    </row>
    <row r="95" spans="1:6" ht="47.25">
      <c r="A95" s="21" t="s">
        <v>99</v>
      </c>
      <c r="B95" s="22" t="s">
        <v>183</v>
      </c>
      <c r="C95" s="23" t="s">
        <v>27</v>
      </c>
      <c r="D95" s="24">
        <v>1</v>
      </c>
      <c r="E95" s="48"/>
      <c r="F95" s="5">
        <f t="shared" si="1"/>
        <v>0</v>
      </c>
    </row>
    <row r="96" spans="1:6">
      <c r="A96" s="10" t="s">
        <v>184</v>
      </c>
      <c r="B96" s="27" t="s">
        <v>186</v>
      </c>
      <c r="F96" s="5">
        <f t="shared" si="1"/>
        <v>0</v>
      </c>
    </row>
    <row r="97" spans="1:6" ht="31.5">
      <c r="A97" s="10" t="s">
        <v>230</v>
      </c>
      <c r="B97" s="27" t="s">
        <v>116</v>
      </c>
      <c r="C97" s="3" t="s">
        <v>29</v>
      </c>
      <c r="D97" s="4">
        <v>20</v>
      </c>
      <c r="F97" s="5">
        <f t="shared" si="1"/>
        <v>0</v>
      </c>
    </row>
    <row r="98" spans="1:6" ht="31.5">
      <c r="A98" s="10" t="s">
        <v>231</v>
      </c>
      <c r="B98" s="27" t="s">
        <v>117</v>
      </c>
      <c r="C98" s="3" t="s">
        <v>29</v>
      </c>
      <c r="D98" s="4">
        <v>20</v>
      </c>
      <c r="F98" s="5">
        <f t="shared" si="1"/>
        <v>0</v>
      </c>
    </row>
    <row r="99" spans="1:6" ht="126">
      <c r="A99" s="10" t="s">
        <v>185</v>
      </c>
      <c r="B99" s="27" t="s">
        <v>190</v>
      </c>
      <c r="F99" s="5">
        <f t="shared" si="1"/>
        <v>0</v>
      </c>
    </row>
    <row r="100" spans="1:6">
      <c r="A100" s="10" t="s">
        <v>187</v>
      </c>
      <c r="B100" s="27" t="s">
        <v>191</v>
      </c>
      <c r="C100" s="3" t="s">
        <v>31</v>
      </c>
      <c r="D100" s="4">
        <v>100</v>
      </c>
      <c r="F100" s="5">
        <f t="shared" si="1"/>
        <v>0</v>
      </c>
    </row>
    <row r="101" spans="1:6">
      <c r="A101" s="10" t="s">
        <v>188</v>
      </c>
      <c r="B101" s="27" t="s">
        <v>192</v>
      </c>
      <c r="C101" s="3" t="s">
        <v>31</v>
      </c>
      <c r="D101" s="4">
        <v>25</v>
      </c>
      <c r="F101" s="5">
        <f t="shared" si="1"/>
        <v>0</v>
      </c>
    </row>
    <row r="102" spans="1:6" ht="31.5">
      <c r="A102" s="10" t="s">
        <v>232</v>
      </c>
      <c r="B102" s="27" t="s">
        <v>193</v>
      </c>
      <c r="C102" s="3" t="s">
        <v>29</v>
      </c>
      <c r="D102" s="4">
        <v>5</v>
      </c>
      <c r="F102" s="5">
        <f t="shared" si="1"/>
        <v>0</v>
      </c>
    </row>
    <row r="103" spans="1:6">
      <c r="A103" s="10" t="s">
        <v>233</v>
      </c>
      <c r="B103" s="27" t="s">
        <v>234</v>
      </c>
      <c r="C103" s="3" t="s">
        <v>31</v>
      </c>
      <c r="D103" s="4">
        <v>20</v>
      </c>
      <c r="F103" s="5">
        <f t="shared" si="1"/>
        <v>0</v>
      </c>
    </row>
    <row r="104" spans="1:6">
      <c r="A104" s="10" t="s">
        <v>189</v>
      </c>
      <c r="B104" s="27" t="s">
        <v>118</v>
      </c>
      <c r="F104" s="5">
        <f t="shared" si="1"/>
        <v>0</v>
      </c>
    </row>
    <row r="105" spans="1:6">
      <c r="A105" s="10" t="s">
        <v>194</v>
      </c>
      <c r="B105" s="27" t="s">
        <v>52</v>
      </c>
      <c r="C105" s="3" t="s">
        <v>53</v>
      </c>
      <c r="D105" s="4">
        <v>15</v>
      </c>
      <c r="F105" s="5">
        <f t="shared" si="1"/>
        <v>0</v>
      </c>
    </row>
    <row r="106" spans="1:6">
      <c r="A106" s="10" t="s">
        <v>195</v>
      </c>
      <c r="B106" s="27" t="s">
        <v>54</v>
      </c>
      <c r="C106" s="3" t="s">
        <v>53</v>
      </c>
      <c r="D106" s="4">
        <v>10</v>
      </c>
      <c r="F106" s="5">
        <f t="shared" si="1"/>
        <v>0</v>
      </c>
    </row>
    <row r="107" spans="1:6">
      <c r="A107" s="10" t="s">
        <v>196</v>
      </c>
      <c r="B107" s="27" t="s">
        <v>55</v>
      </c>
      <c r="C107" s="3" t="s">
        <v>53</v>
      </c>
      <c r="D107" s="4">
        <v>5</v>
      </c>
      <c r="F107" s="5">
        <f t="shared" ref="F107" si="2">E107*D107</f>
        <v>0</v>
      </c>
    </row>
    <row r="108" spans="1:6">
      <c r="A108" s="11"/>
      <c r="B108" s="12" t="s">
        <v>119</v>
      </c>
      <c r="C108" s="13"/>
      <c r="D108" s="26"/>
      <c r="E108" s="49"/>
      <c r="F108" s="15">
        <f>SUM(F49:F107)</f>
        <v>0</v>
      </c>
    </row>
    <row r="109" spans="1:6">
      <c r="A109" s="10"/>
      <c r="B109" s="9"/>
      <c r="C109" s="16"/>
      <c r="F109" s="17"/>
    </row>
    <row r="110" spans="1:6">
      <c r="A110" s="10" t="s">
        <v>21</v>
      </c>
      <c r="B110" s="9" t="s">
        <v>22</v>
      </c>
      <c r="C110" s="16" t="s">
        <v>23</v>
      </c>
      <c r="D110" s="20" t="s">
        <v>24</v>
      </c>
      <c r="E110" s="47" t="s">
        <v>25</v>
      </c>
      <c r="F110" s="17" t="s">
        <v>26</v>
      </c>
    </row>
    <row r="111" spans="1:6">
      <c r="A111" s="10" t="s">
        <v>88</v>
      </c>
      <c r="B111" s="9" t="s">
        <v>5</v>
      </c>
      <c r="C111" s="16"/>
      <c r="F111" s="5">
        <f t="shared" ref="F111:F113" si="3">E111*D111</f>
        <v>0</v>
      </c>
    </row>
    <row r="112" spans="1:6" ht="31.5">
      <c r="A112" s="10"/>
      <c r="B112" s="9" t="s">
        <v>122</v>
      </c>
      <c r="C112" s="16"/>
      <c r="F112" s="5">
        <f t="shared" si="3"/>
        <v>0</v>
      </c>
    </row>
    <row r="113" spans="1:6" ht="63">
      <c r="A113" s="10" t="s">
        <v>80</v>
      </c>
      <c r="B113" s="27" t="s">
        <v>238</v>
      </c>
      <c r="C113" s="3" t="s">
        <v>33</v>
      </c>
      <c r="D113" s="4">
        <v>50</v>
      </c>
      <c r="F113" s="5">
        <f t="shared" si="3"/>
        <v>0</v>
      </c>
    </row>
    <row r="114" spans="1:6" ht="31.5">
      <c r="A114" s="10" t="s">
        <v>74</v>
      </c>
      <c r="B114" s="27" t="s">
        <v>239</v>
      </c>
      <c r="C114" s="3" t="s">
        <v>33</v>
      </c>
      <c r="D114" s="4">
        <v>50</v>
      </c>
      <c r="F114" s="5">
        <f t="shared" ref="F114" si="4">E114*D114</f>
        <v>0</v>
      </c>
    </row>
    <row r="115" spans="1:6">
      <c r="A115" s="11"/>
      <c r="B115" s="12" t="s">
        <v>34</v>
      </c>
      <c r="C115" s="13"/>
      <c r="D115" s="26"/>
      <c r="E115" s="49"/>
      <c r="F115" s="15">
        <f>SUM(F111:F114)</f>
        <v>0</v>
      </c>
    </row>
    <row r="116" spans="1:6">
      <c r="A116" s="10"/>
      <c r="B116" s="9"/>
      <c r="C116" s="16"/>
      <c r="F116" s="17"/>
    </row>
    <row r="117" spans="1:6">
      <c r="A117" s="10" t="s">
        <v>21</v>
      </c>
      <c r="B117" s="9" t="s">
        <v>22</v>
      </c>
      <c r="C117" s="16" t="s">
        <v>23</v>
      </c>
      <c r="D117" s="20" t="s">
        <v>24</v>
      </c>
      <c r="E117" s="47" t="s">
        <v>25</v>
      </c>
      <c r="F117" s="17" t="s">
        <v>26</v>
      </c>
    </row>
    <row r="118" spans="1:6">
      <c r="A118" s="10" t="s">
        <v>89</v>
      </c>
      <c r="B118" s="9" t="s">
        <v>7</v>
      </c>
      <c r="C118" s="16"/>
      <c r="F118" s="5">
        <f t="shared" ref="F118:F122" si="5">E118*D118</f>
        <v>0</v>
      </c>
    </row>
    <row r="119" spans="1:6" ht="31.5">
      <c r="A119" s="10">
        <v>1</v>
      </c>
      <c r="B119" s="22" t="s">
        <v>240</v>
      </c>
      <c r="C119" s="3" t="s">
        <v>33</v>
      </c>
      <c r="D119" s="4">
        <v>0.25</v>
      </c>
      <c r="F119" s="5">
        <f t="shared" si="5"/>
        <v>0</v>
      </c>
    </row>
    <row r="120" spans="1:6" ht="31.5">
      <c r="A120" s="10" t="s">
        <v>74</v>
      </c>
      <c r="B120" s="22" t="s">
        <v>278</v>
      </c>
      <c r="F120" s="5">
        <f t="shared" si="5"/>
        <v>0</v>
      </c>
    </row>
    <row r="121" spans="1:6">
      <c r="A121" s="10" t="s">
        <v>37</v>
      </c>
      <c r="B121" s="22" t="s">
        <v>279</v>
      </c>
      <c r="C121" s="3" t="s">
        <v>33</v>
      </c>
      <c r="D121" s="4">
        <v>0.2</v>
      </c>
      <c r="F121" s="5">
        <f t="shared" si="5"/>
        <v>0</v>
      </c>
    </row>
    <row r="122" spans="1:6">
      <c r="A122" s="10" t="s">
        <v>75</v>
      </c>
      <c r="B122" s="22" t="s">
        <v>280</v>
      </c>
      <c r="C122" s="3" t="s">
        <v>32</v>
      </c>
      <c r="D122" s="4">
        <v>4</v>
      </c>
      <c r="F122" s="5">
        <f t="shared" si="5"/>
        <v>0</v>
      </c>
    </row>
    <row r="123" spans="1:6">
      <c r="A123" s="10" t="s">
        <v>38</v>
      </c>
      <c r="B123" s="22" t="s">
        <v>281</v>
      </c>
      <c r="C123" s="3" t="s">
        <v>129</v>
      </c>
      <c r="D123" s="4">
        <v>20</v>
      </c>
      <c r="F123" s="5">
        <f>E123*D123</f>
        <v>0</v>
      </c>
    </row>
    <row r="124" spans="1:6">
      <c r="A124" s="11"/>
      <c r="B124" s="12" t="s">
        <v>41</v>
      </c>
      <c r="C124" s="13"/>
      <c r="D124" s="26"/>
      <c r="E124" s="49"/>
      <c r="F124" s="15">
        <f>SUM(F118:F123)</f>
        <v>0</v>
      </c>
    </row>
    <row r="126" spans="1:6">
      <c r="A126" s="10" t="s">
        <v>21</v>
      </c>
      <c r="B126" s="9" t="s">
        <v>22</v>
      </c>
      <c r="C126" s="16" t="s">
        <v>23</v>
      </c>
      <c r="D126" s="20" t="s">
        <v>24</v>
      </c>
      <c r="E126" s="47" t="s">
        <v>25</v>
      </c>
      <c r="F126" s="17" t="s">
        <v>26</v>
      </c>
    </row>
    <row r="127" spans="1:6">
      <c r="A127" s="10" t="s">
        <v>90</v>
      </c>
      <c r="B127" s="9" t="s">
        <v>9</v>
      </c>
      <c r="C127" s="16"/>
      <c r="F127" s="5">
        <f t="shared" ref="F127:F174" si="6">E127*D127</f>
        <v>0</v>
      </c>
    </row>
    <row r="128" spans="1:6" ht="31.5">
      <c r="A128" s="10">
        <v>1</v>
      </c>
      <c r="B128" s="22" t="s">
        <v>105</v>
      </c>
      <c r="F128" s="5">
        <f t="shared" si="6"/>
        <v>0</v>
      </c>
    </row>
    <row r="129" spans="1:6">
      <c r="A129" s="10" t="s">
        <v>35</v>
      </c>
      <c r="B129" s="22" t="s">
        <v>241</v>
      </c>
      <c r="C129" s="3" t="s">
        <v>32</v>
      </c>
      <c r="D129" s="4">
        <v>85</v>
      </c>
      <c r="F129" s="5">
        <f t="shared" si="6"/>
        <v>0</v>
      </c>
    </row>
    <row r="130" spans="1:6" ht="31.5">
      <c r="A130" s="10" t="s">
        <v>74</v>
      </c>
      <c r="B130" s="22" t="s">
        <v>102</v>
      </c>
      <c r="F130" s="5">
        <f t="shared" si="6"/>
        <v>0</v>
      </c>
    </row>
    <row r="131" spans="1:6">
      <c r="A131" s="10" t="s">
        <v>37</v>
      </c>
      <c r="B131" s="22" t="s">
        <v>242</v>
      </c>
      <c r="C131" s="3" t="s">
        <v>32</v>
      </c>
      <c r="D131" s="4">
        <v>85</v>
      </c>
      <c r="F131" s="5">
        <f t="shared" si="6"/>
        <v>0</v>
      </c>
    </row>
    <row r="132" spans="1:6">
      <c r="A132" s="10" t="s">
        <v>75</v>
      </c>
      <c r="B132" s="22" t="s">
        <v>243</v>
      </c>
      <c r="C132" s="3" t="s">
        <v>32</v>
      </c>
      <c r="D132" s="4">
        <v>50</v>
      </c>
      <c r="F132" s="5">
        <f t="shared" si="6"/>
        <v>0</v>
      </c>
    </row>
    <row r="133" spans="1:6" ht="110.25">
      <c r="A133" s="10">
        <v>3</v>
      </c>
      <c r="B133" s="22" t="s">
        <v>96</v>
      </c>
      <c r="F133" s="5">
        <f t="shared" si="6"/>
        <v>0</v>
      </c>
    </row>
    <row r="134" spans="1:6">
      <c r="A134" s="10" t="s">
        <v>30</v>
      </c>
      <c r="B134" s="22" t="s">
        <v>244</v>
      </c>
      <c r="C134" s="3" t="s">
        <v>32</v>
      </c>
      <c r="D134" s="4">
        <v>76</v>
      </c>
      <c r="F134" s="5">
        <f t="shared" si="6"/>
        <v>0</v>
      </c>
    </row>
    <row r="135" spans="1:6">
      <c r="A135" s="10" t="s">
        <v>248</v>
      </c>
      <c r="B135" s="22" t="s">
        <v>252</v>
      </c>
      <c r="F135" s="5">
        <f t="shared" si="6"/>
        <v>0</v>
      </c>
    </row>
    <row r="136" spans="1:6">
      <c r="A136" s="10" t="s">
        <v>248</v>
      </c>
      <c r="B136" s="22" t="s">
        <v>253</v>
      </c>
      <c r="F136" s="5">
        <f t="shared" si="6"/>
        <v>0</v>
      </c>
    </row>
    <row r="137" spans="1:6" ht="31.5">
      <c r="A137" s="10" t="s">
        <v>248</v>
      </c>
      <c r="B137" s="22" t="s">
        <v>254</v>
      </c>
      <c r="F137" s="5">
        <f t="shared" si="6"/>
        <v>0</v>
      </c>
    </row>
    <row r="138" spans="1:6" ht="31.5">
      <c r="A138" s="10" t="s">
        <v>248</v>
      </c>
      <c r="B138" s="22" t="s">
        <v>255</v>
      </c>
      <c r="F138" s="5">
        <f t="shared" si="6"/>
        <v>0</v>
      </c>
    </row>
    <row r="139" spans="1:6">
      <c r="A139" s="10" t="s">
        <v>46</v>
      </c>
      <c r="B139" s="22" t="s">
        <v>245</v>
      </c>
      <c r="C139" s="3" t="s">
        <v>32</v>
      </c>
      <c r="D139" s="4">
        <f>D113</f>
        <v>50</v>
      </c>
      <c r="F139" s="5">
        <f t="shared" si="6"/>
        <v>0</v>
      </c>
    </row>
    <row r="140" spans="1:6">
      <c r="A140" s="10" t="s">
        <v>248</v>
      </c>
      <c r="B140" s="22" t="s">
        <v>252</v>
      </c>
      <c r="F140" s="5">
        <f t="shared" si="6"/>
        <v>0</v>
      </c>
    </row>
    <row r="141" spans="1:6">
      <c r="A141" s="10" t="s">
        <v>248</v>
      </c>
      <c r="B141" s="22" t="s">
        <v>253</v>
      </c>
      <c r="F141" s="5">
        <f t="shared" si="6"/>
        <v>0</v>
      </c>
    </row>
    <row r="142" spans="1:6" ht="31.5">
      <c r="A142" s="10" t="s">
        <v>248</v>
      </c>
      <c r="B142" s="22" t="s">
        <v>254</v>
      </c>
      <c r="F142" s="5">
        <f t="shared" si="6"/>
        <v>0</v>
      </c>
    </row>
    <row r="143" spans="1:6" ht="31.5">
      <c r="A143" s="10" t="s">
        <v>248</v>
      </c>
      <c r="B143" s="22" t="s">
        <v>255</v>
      </c>
      <c r="F143" s="5">
        <f t="shared" si="6"/>
        <v>0</v>
      </c>
    </row>
    <row r="144" spans="1:6">
      <c r="A144" s="10" t="s">
        <v>248</v>
      </c>
      <c r="B144" s="22" t="s">
        <v>256</v>
      </c>
      <c r="F144" s="5">
        <f t="shared" si="6"/>
        <v>0</v>
      </c>
    </row>
    <row r="145" spans="1:6">
      <c r="A145" s="10" t="s">
        <v>248</v>
      </c>
      <c r="B145" s="22" t="s">
        <v>283</v>
      </c>
      <c r="F145" s="5">
        <f t="shared" si="6"/>
        <v>0</v>
      </c>
    </row>
    <row r="146" spans="1:6" ht="31.5">
      <c r="A146" s="10">
        <v>4</v>
      </c>
      <c r="B146" s="22" t="s">
        <v>48</v>
      </c>
      <c r="F146" s="5">
        <f t="shared" si="6"/>
        <v>0</v>
      </c>
    </row>
    <row r="147" spans="1:6">
      <c r="A147" s="10"/>
      <c r="B147" s="22" t="s">
        <v>49</v>
      </c>
      <c r="F147" s="5">
        <f t="shared" si="6"/>
        <v>0</v>
      </c>
    </row>
    <row r="148" spans="1:6">
      <c r="A148" s="10"/>
      <c r="B148" s="22" t="s">
        <v>50</v>
      </c>
      <c r="F148" s="5">
        <f t="shared" si="6"/>
        <v>0</v>
      </c>
    </row>
    <row r="149" spans="1:6" ht="110.25">
      <c r="A149" s="10"/>
      <c r="B149" s="22" t="s">
        <v>51</v>
      </c>
      <c r="F149" s="5">
        <f t="shared" si="6"/>
        <v>0</v>
      </c>
    </row>
    <row r="150" spans="1:6">
      <c r="A150" s="10" t="s">
        <v>39</v>
      </c>
      <c r="B150" s="22" t="s">
        <v>247</v>
      </c>
      <c r="C150" s="3" t="s">
        <v>32</v>
      </c>
      <c r="D150" s="4">
        <v>75</v>
      </c>
      <c r="F150" s="5">
        <f t="shared" si="6"/>
        <v>0</v>
      </c>
    </row>
    <row r="151" spans="1:6">
      <c r="A151" s="10" t="s">
        <v>248</v>
      </c>
      <c r="B151" s="22" t="s">
        <v>249</v>
      </c>
      <c r="F151" s="5">
        <f t="shared" si="6"/>
        <v>0</v>
      </c>
    </row>
    <row r="152" spans="1:6">
      <c r="A152" s="10" t="s">
        <v>248</v>
      </c>
      <c r="B152" s="28" t="s">
        <v>250</v>
      </c>
      <c r="F152" s="5">
        <f t="shared" si="6"/>
        <v>0</v>
      </c>
    </row>
    <row r="153" spans="1:6" ht="47.25">
      <c r="A153" s="10" t="s">
        <v>248</v>
      </c>
      <c r="B153" s="22" t="s">
        <v>251</v>
      </c>
      <c r="F153" s="5">
        <f t="shared" si="6"/>
        <v>0</v>
      </c>
    </row>
    <row r="154" spans="1:6" ht="31.5">
      <c r="A154" s="10" t="s">
        <v>40</v>
      </c>
      <c r="B154" s="22" t="s">
        <v>257</v>
      </c>
      <c r="F154" s="5">
        <f t="shared" si="6"/>
        <v>0</v>
      </c>
    </row>
    <row r="155" spans="1:6">
      <c r="A155" s="10" t="s">
        <v>248</v>
      </c>
      <c r="B155" s="22" t="s">
        <v>249</v>
      </c>
      <c r="F155" s="5">
        <f t="shared" si="6"/>
        <v>0</v>
      </c>
    </row>
    <row r="156" spans="1:6">
      <c r="A156" s="10" t="s">
        <v>248</v>
      </c>
      <c r="B156" s="28" t="s">
        <v>250</v>
      </c>
      <c r="F156" s="5">
        <f t="shared" si="6"/>
        <v>0</v>
      </c>
    </row>
    <row r="157" spans="1:6" ht="47.25">
      <c r="A157" s="10" t="s">
        <v>248</v>
      </c>
      <c r="B157" s="22" t="s">
        <v>251</v>
      </c>
      <c r="F157" s="5">
        <f t="shared" si="6"/>
        <v>0</v>
      </c>
    </row>
    <row r="158" spans="1:6">
      <c r="A158" s="10" t="s">
        <v>258</v>
      </c>
      <c r="B158" s="22" t="s">
        <v>259</v>
      </c>
      <c r="C158" s="3" t="s">
        <v>32</v>
      </c>
      <c r="D158" s="4">
        <f>D84</f>
        <v>15</v>
      </c>
      <c r="F158" s="5">
        <f t="shared" si="6"/>
        <v>0</v>
      </c>
    </row>
    <row r="159" spans="1:6">
      <c r="A159" s="10" t="s">
        <v>258</v>
      </c>
      <c r="B159" s="22" t="s">
        <v>260</v>
      </c>
      <c r="C159" s="3" t="s">
        <v>31</v>
      </c>
      <c r="D159" s="4">
        <v>20</v>
      </c>
      <c r="F159" s="5">
        <f t="shared" si="6"/>
        <v>0</v>
      </c>
    </row>
    <row r="160" spans="1:6">
      <c r="A160" s="10" t="s">
        <v>103</v>
      </c>
      <c r="B160" s="22" t="s">
        <v>262</v>
      </c>
      <c r="C160" s="3" t="s">
        <v>32</v>
      </c>
      <c r="D160" s="4">
        <v>10</v>
      </c>
      <c r="F160" s="5">
        <f t="shared" si="6"/>
        <v>0</v>
      </c>
    </row>
    <row r="161" spans="1:6">
      <c r="A161" s="10" t="s">
        <v>104</v>
      </c>
      <c r="B161" s="22" t="s">
        <v>263</v>
      </c>
      <c r="C161" s="3" t="s">
        <v>32</v>
      </c>
      <c r="D161" s="4">
        <v>5</v>
      </c>
      <c r="F161" s="5">
        <f t="shared" si="6"/>
        <v>0</v>
      </c>
    </row>
    <row r="162" spans="1:6" ht="47.25">
      <c r="A162" s="10" t="s">
        <v>77</v>
      </c>
      <c r="B162" s="22" t="s">
        <v>264</v>
      </c>
      <c r="C162" s="3" t="s">
        <v>27</v>
      </c>
      <c r="D162" s="4">
        <v>1</v>
      </c>
      <c r="F162" s="5">
        <f t="shared" si="6"/>
        <v>0</v>
      </c>
    </row>
    <row r="163" spans="1:6">
      <c r="A163" s="10" t="s">
        <v>79</v>
      </c>
      <c r="B163" s="22" t="s">
        <v>128</v>
      </c>
      <c r="F163" s="5">
        <f t="shared" si="6"/>
        <v>0</v>
      </c>
    </row>
    <row r="164" spans="1:6">
      <c r="A164" s="10" t="s">
        <v>97</v>
      </c>
      <c r="B164" s="22" t="s">
        <v>56</v>
      </c>
      <c r="C164" s="3" t="s">
        <v>31</v>
      </c>
      <c r="D164" s="4">
        <v>5</v>
      </c>
      <c r="F164" s="5">
        <f t="shared" si="6"/>
        <v>0</v>
      </c>
    </row>
    <row r="165" spans="1:6" ht="31.5">
      <c r="A165" s="10" t="s">
        <v>98</v>
      </c>
      <c r="B165" s="22" t="s">
        <v>265</v>
      </c>
      <c r="C165" s="3" t="s">
        <v>31</v>
      </c>
      <c r="D165" s="4">
        <v>25</v>
      </c>
      <c r="F165" s="5">
        <f t="shared" si="6"/>
        <v>0</v>
      </c>
    </row>
    <row r="166" spans="1:6" ht="47.25">
      <c r="A166" s="10" t="s">
        <v>86</v>
      </c>
      <c r="B166" s="22" t="s">
        <v>267</v>
      </c>
      <c r="F166" s="5">
        <f t="shared" si="6"/>
        <v>0</v>
      </c>
    </row>
    <row r="167" spans="1:6">
      <c r="A167" s="21" t="s">
        <v>107</v>
      </c>
      <c r="B167" s="22" t="s">
        <v>272</v>
      </c>
      <c r="C167" s="23" t="s">
        <v>32</v>
      </c>
      <c r="D167" s="24">
        <v>121</v>
      </c>
      <c r="E167" s="48"/>
      <c r="F167" s="5">
        <f t="shared" si="6"/>
        <v>0</v>
      </c>
    </row>
    <row r="168" spans="1:6">
      <c r="A168" s="21" t="s">
        <v>269</v>
      </c>
      <c r="B168" s="22" t="s">
        <v>270</v>
      </c>
      <c r="C168" s="23"/>
      <c r="D168" s="24"/>
      <c r="E168" s="48"/>
      <c r="F168" s="5">
        <f t="shared" si="6"/>
        <v>0</v>
      </c>
    </row>
    <row r="169" spans="1:6">
      <c r="A169" s="21" t="s">
        <v>248</v>
      </c>
      <c r="B169" s="22" t="s">
        <v>271</v>
      </c>
      <c r="C169" s="23"/>
      <c r="D169" s="24"/>
      <c r="E169" s="48"/>
      <c r="F169" s="5">
        <f t="shared" si="6"/>
        <v>0</v>
      </c>
    </row>
    <row r="170" spans="1:6">
      <c r="A170" s="21" t="s">
        <v>248</v>
      </c>
      <c r="B170" s="22" t="s">
        <v>268</v>
      </c>
      <c r="C170" s="23"/>
      <c r="D170" s="24"/>
      <c r="E170" s="48"/>
      <c r="F170" s="5">
        <f t="shared" si="6"/>
        <v>0</v>
      </c>
    </row>
    <row r="171" spans="1:6" ht="31.5">
      <c r="A171" s="21" t="s">
        <v>108</v>
      </c>
      <c r="B171" s="22" t="s">
        <v>273</v>
      </c>
      <c r="C171" s="23" t="s">
        <v>31</v>
      </c>
      <c r="D171" s="24">
        <v>25</v>
      </c>
      <c r="E171" s="48"/>
      <c r="F171" s="5">
        <f t="shared" si="6"/>
        <v>0</v>
      </c>
    </row>
    <row r="172" spans="1:6" ht="31.5">
      <c r="A172" s="10" t="s">
        <v>64</v>
      </c>
      <c r="B172" s="22" t="s">
        <v>266</v>
      </c>
      <c r="F172" s="5">
        <f t="shared" si="6"/>
        <v>0</v>
      </c>
    </row>
    <row r="173" spans="1:6">
      <c r="A173" s="10" t="s">
        <v>179</v>
      </c>
      <c r="B173" s="22" t="s">
        <v>52</v>
      </c>
      <c r="C173" s="3" t="s">
        <v>53</v>
      </c>
      <c r="D173" s="4">
        <v>20</v>
      </c>
      <c r="F173" s="5">
        <f t="shared" si="6"/>
        <v>0</v>
      </c>
    </row>
    <row r="174" spans="1:6">
      <c r="A174" s="10" t="s">
        <v>180</v>
      </c>
      <c r="B174" s="22" t="s">
        <v>54</v>
      </c>
      <c r="C174" s="3" t="s">
        <v>53</v>
      </c>
      <c r="D174" s="4">
        <v>10</v>
      </c>
      <c r="F174" s="5">
        <f t="shared" si="6"/>
        <v>0</v>
      </c>
    </row>
    <row r="175" spans="1:6">
      <c r="A175" s="10" t="s">
        <v>274</v>
      </c>
      <c r="B175" s="22" t="s">
        <v>55</v>
      </c>
      <c r="C175" s="3" t="s">
        <v>53</v>
      </c>
      <c r="D175" s="4">
        <v>5</v>
      </c>
      <c r="F175" s="5">
        <f t="shared" ref="F175" si="7">E175*D175</f>
        <v>0</v>
      </c>
    </row>
    <row r="176" spans="1:6">
      <c r="A176" s="11"/>
      <c r="B176" s="12" t="s">
        <v>57</v>
      </c>
      <c r="C176" s="13"/>
      <c r="D176" s="26"/>
      <c r="E176" s="49"/>
      <c r="F176" s="15">
        <f>SUM(F127:F175)</f>
        <v>0</v>
      </c>
    </row>
    <row r="177" spans="1:6">
      <c r="A177" s="10"/>
      <c r="B177" s="22"/>
    </row>
    <row r="178" spans="1:6">
      <c r="A178" s="10" t="s">
        <v>21</v>
      </c>
      <c r="B178" s="9" t="s">
        <v>22</v>
      </c>
      <c r="C178" s="16" t="s">
        <v>23</v>
      </c>
      <c r="D178" s="20" t="s">
        <v>24</v>
      </c>
      <c r="E178" s="47" t="s">
        <v>25</v>
      </c>
      <c r="F178" s="17" t="s">
        <v>26</v>
      </c>
    </row>
    <row r="179" spans="1:6">
      <c r="A179" s="10" t="s">
        <v>10</v>
      </c>
      <c r="B179" s="9" t="s">
        <v>11</v>
      </c>
      <c r="C179" s="16"/>
      <c r="F179" s="5">
        <f t="shared" ref="F179:F195" si="8">E179*D179</f>
        <v>0</v>
      </c>
    </row>
    <row r="180" spans="1:6" ht="47.25">
      <c r="A180" s="10">
        <v>1</v>
      </c>
      <c r="B180" s="22" t="s">
        <v>275</v>
      </c>
      <c r="F180" s="5">
        <f t="shared" si="8"/>
        <v>0</v>
      </c>
    </row>
    <row r="181" spans="1:6" ht="63">
      <c r="A181" s="10"/>
      <c r="B181" s="22" t="s">
        <v>58</v>
      </c>
      <c r="F181" s="5">
        <f t="shared" si="8"/>
        <v>0</v>
      </c>
    </row>
    <row r="182" spans="1:6">
      <c r="A182" s="10"/>
      <c r="B182" s="22" t="s">
        <v>59</v>
      </c>
      <c r="F182" s="5">
        <f t="shared" si="8"/>
        <v>0</v>
      </c>
    </row>
    <row r="183" spans="1:6" ht="47.25">
      <c r="A183" s="10"/>
      <c r="B183" s="22" t="s">
        <v>60</v>
      </c>
      <c r="F183" s="5">
        <f t="shared" si="8"/>
        <v>0</v>
      </c>
    </row>
    <row r="184" spans="1:6" ht="31.5">
      <c r="A184" s="10"/>
      <c r="B184" s="22" t="s">
        <v>61</v>
      </c>
      <c r="F184" s="5">
        <f t="shared" si="8"/>
        <v>0</v>
      </c>
    </row>
    <row r="185" spans="1:6">
      <c r="A185" s="10"/>
      <c r="B185" s="22" t="s">
        <v>62</v>
      </c>
      <c r="F185" s="5">
        <f t="shared" si="8"/>
        <v>0</v>
      </c>
    </row>
    <row r="186" spans="1:6">
      <c r="A186" s="10" t="s">
        <v>35</v>
      </c>
      <c r="B186" s="22" t="s">
        <v>87</v>
      </c>
      <c r="C186" s="3" t="s">
        <v>32</v>
      </c>
      <c r="D186" s="4">
        <v>102</v>
      </c>
      <c r="F186" s="5">
        <f t="shared" si="8"/>
        <v>0</v>
      </c>
    </row>
    <row r="187" spans="1:6">
      <c r="A187" s="10" t="s">
        <v>248</v>
      </c>
      <c r="B187" s="22" t="s">
        <v>276</v>
      </c>
      <c r="F187" s="5">
        <f t="shared" si="8"/>
        <v>0</v>
      </c>
    </row>
    <row r="188" spans="1:6" ht="31.5">
      <c r="A188" s="10" t="s">
        <v>248</v>
      </c>
      <c r="B188" s="22" t="s">
        <v>100</v>
      </c>
      <c r="F188" s="5">
        <f t="shared" si="8"/>
        <v>0</v>
      </c>
    </row>
    <row r="189" spans="1:6" ht="31.5">
      <c r="A189" s="10" t="s">
        <v>248</v>
      </c>
      <c r="B189" s="22" t="s">
        <v>277</v>
      </c>
      <c r="F189" s="5">
        <f t="shared" si="8"/>
        <v>0</v>
      </c>
    </row>
    <row r="190" spans="1:6">
      <c r="A190" s="10" t="s">
        <v>78</v>
      </c>
      <c r="B190" s="22" t="s">
        <v>101</v>
      </c>
      <c r="C190" s="3" t="s">
        <v>31</v>
      </c>
      <c r="D190" s="4">
        <v>85</v>
      </c>
      <c r="F190" s="5">
        <f t="shared" si="8"/>
        <v>0</v>
      </c>
    </row>
    <row r="191" spans="1:6">
      <c r="A191" s="10" t="s">
        <v>36</v>
      </c>
      <c r="B191" s="22" t="s">
        <v>109</v>
      </c>
      <c r="C191" s="3" t="s">
        <v>31</v>
      </c>
      <c r="D191" s="4">
        <v>40</v>
      </c>
      <c r="F191" s="5">
        <f t="shared" si="8"/>
        <v>0</v>
      </c>
    </row>
    <row r="192" spans="1:6">
      <c r="A192" s="10" t="s">
        <v>44</v>
      </c>
      <c r="B192" s="22" t="s">
        <v>282</v>
      </c>
      <c r="C192" s="3" t="s">
        <v>32</v>
      </c>
      <c r="D192" s="4">
        <v>25</v>
      </c>
      <c r="F192" s="5">
        <f t="shared" si="8"/>
        <v>0</v>
      </c>
    </row>
    <row r="193" spans="1:6" ht="31.5">
      <c r="A193" s="10" t="s">
        <v>248</v>
      </c>
      <c r="B193" s="22" t="s">
        <v>100</v>
      </c>
      <c r="F193" s="5">
        <f t="shared" si="8"/>
        <v>0</v>
      </c>
    </row>
    <row r="194" spans="1:6" ht="31.5">
      <c r="A194" s="10" t="s">
        <v>248</v>
      </c>
      <c r="B194" s="22" t="s">
        <v>277</v>
      </c>
      <c r="F194" s="5">
        <f t="shared" si="8"/>
        <v>0</v>
      </c>
    </row>
    <row r="195" spans="1:6" ht="47.25">
      <c r="A195" s="10" t="s">
        <v>74</v>
      </c>
      <c r="B195" s="22" t="s">
        <v>394</v>
      </c>
      <c r="C195" s="3" t="s">
        <v>32</v>
      </c>
      <c r="D195" s="4">
        <v>28</v>
      </c>
      <c r="F195" s="5">
        <f t="shared" si="8"/>
        <v>0</v>
      </c>
    </row>
    <row r="196" spans="1:6" ht="78.75">
      <c r="A196" s="10" t="s">
        <v>76</v>
      </c>
      <c r="B196" s="22" t="s">
        <v>284</v>
      </c>
      <c r="C196" s="3" t="s">
        <v>31</v>
      </c>
      <c r="D196" s="4">
        <v>34</v>
      </c>
      <c r="F196" s="5">
        <f t="shared" ref="F196" si="9">E196*D196</f>
        <v>0</v>
      </c>
    </row>
    <row r="197" spans="1:6">
      <c r="A197" s="11"/>
      <c r="B197" s="12" t="s">
        <v>63</v>
      </c>
      <c r="C197" s="13"/>
      <c r="D197" s="26"/>
      <c r="E197" s="49"/>
      <c r="F197" s="15">
        <f>SUM(F179:F196)</f>
        <v>0</v>
      </c>
    </row>
    <row r="198" spans="1:6">
      <c r="A198" s="10"/>
      <c r="B198" s="22"/>
    </row>
    <row r="199" spans="1:6">
      <c r="A199" s="10" t="s">
        <v>199</v>
      </c>
      <c r="B199" s="9" t="s">
        <v>14</v>
      </c>
      <c r="C199" s="16"/>
    </row>
    <row r="200" spans="1:6">
      <c r="A200" s="10"/>
      <c r="B200" s="22"/>
    </row>
    <row r="201" spans="1:6">
      <c r="A201" s="10" t="s">
        <v>21</v>
      </c>
      <c r="B201" s="9" t="s">
        <v>22</v>
      </c>
      <c r="C201" s="16" t="s">
        <v>23</v>
      </c>
      <c r="D201" s="20" t="s">
        <v>24</v>
      </c>
      <c r="E201" s="47" t="s">
        <v>25</v>
      </c>
      <c r="F201" s="17" t="s">
        <v>26</v>
      </c>
    </row>
    <row r="202" spans="1:6">
      <c r="A202" s="10" t="s">
        <v>285</v>
      </c>
      <c r="B202" s="9" t="s">
        <v>140</v>
      </c>
      <c r="C202" s="16"/>
      <c r="F202" s="5">
        <f t="shared" ref="F202:F265" si="10">E202*D202</f>
        <v>0</v>
      </c>
    </row>
    <row r="203" spans="1:6">
      <c r="A203" s="10">
        <v>1</v>
      </c>
      <c r="B203" s="22" t="s">
        <v>65</v>
      </c>
      <c r="F203" s="5">
        <f t="shared" si="10"/>
        <v>0</v>
      </c>
    </row>
    <row r="204" spans="1:6" ht="78.75">
      <c r="A204" s="10"/>
      <c r="B204" s="22" t="s">
        <v>288</v>
      </c>
      <c r="F204" s="5">
        <f t="shared" si="10"/>
        <v>0</v>
      </c>
    </row>
    <row r="205" spans="1:6" ht="47.25">
      <c r="A205" s="10"/>
      <c r="B205" s="22" t="s">
        <v>92</v>
      </c>
      <c r="F205" s="5">
        <f t="shared" si="10"/>
        <v>0</v>
      </c>
    </row>
    <row r="206" spans="1:6">
      <c r="A206" s="10" t="s">
        <v>35</v>
      </c>
      <c r="B206" s="22" t="s">
        <v>286</v>
      </c>
      <c r="F206" s="5">
        <f t="shared" si="10"/>
        <v>0</v>
      </c>
    </row>
    <row r="207" spans="1:6" ht="157.5">
      <c r="A207" s="10"/>
      <c r="B207" s="22" t="s">
        <v>287</v>
      </c>
      <c r="F207" s="5">
        <f t="shared" si="10"/>
        <v>0</v>
      </c>
    </row>
    <row r="208" spans="1:6">
      <c r="A208" s="10"/>
      <c r="B208" s="22" t="s">
        <v>133</v>
      </c>
      <c r="F208" s="5">
        <f t="shared" si="10"/>
        <v>0</v>
      </c>
    </row>
    <row r="209" spans="1:6">
      <c r="A209" s="10"/>
      <c r="B209" s="22" t="s">
        <v>293</v>
      </c>
      <c r="F209" s="5">
        <f t="shared" si="10"/>
        <v>0</v>
      </c>
    </row>
    <row r="210" spans="1:6" ht="31.5">
      <c r="A210" s="10"/>
      <c r="B210" s="22" t="s">
        <v>289</v>
      </c>
      <c r="F210" s="5">
        <f t="shared" si="10"/>
        <v>0</v>
      </c>
    </row>
    <row r="211" spans="1:6">
      <c r="A211" s="10"/>
      <c r="B211" s="22" t="s">
        <v>290</v>
      </c>
      <c r="F211" s="5">
        <f t="shared" si="10"/>
        <v>0</v>
      </c>
    </row>
    <row r="212" spans="1:6" ht="31.5">
      <c r="A212" s="10"/>
      <c r="B212" s="22" t="s">
        <v>294</v>
      </c>
      <c r="F212" s="5">
        <f t="shared" si="10"/>
        <v>0</v>
      </c>
    </row>
    <row r="213" spans="1:6">
      <c r="A213" s="10" t="s">
        <v>42</v>
      </c>
      <c r="B213" s="22" t="s">
        <v>291</v>
      </c>
      <c r="C213" s="3" t="s">
        <v>29</v>
      </c>
      <c r="D213" s="4">
        <v>1</v>
      </c>
      <c r="F213" s="5">
        <f t="shared" si="10"/>
        <v>0</v>
      </c>
    </row>
    <row r="214" spans="1:6">
      <c r="A214" s="10"/>
      <c r="B214" s="22" t="s">
        <v>292</v>
      </c>
      <c r="F214" s="5">
        <f t="shared" si="10"/>
        <v>0</v>
      </c>
    </row>
    <row r="215" spans="1:6" ht="47.25">
      <c r="A215" s="10"/>
      <c r="B215" s="22" t="s">
        <v>326</v>
      </c>
      <c r="F215" s="5">
        <f t="shared" si="10"/>
        <v>0</v>
      </c>
    </row>
    <row r="216" spans="1:6">
      <c r="A216" s="10"/>
      <c r="B216" s="22" t="s">
        <v>302</v>
      </c>
      <c r="F216" s="5">
        <f t="shared" si="10"/>
        <v>0</v>
      </c>
    </row>
    <row r="217" spans="1:6">
      <c r="A217" s="10" t="s">
        <v>43</v>
      </c>
      <c r="B217" s="22" t="s">
        <v>295</v>
      </c>
      <c r="C217" s="3" t="s">
        <v>29</v>
      </c>
      <c r="D217" s="4">
        <v>1</v>
      </c>
      <c r="F217" s="5">
        <f t="shared" si="10"/>
        <v>0</v>
      </c>
    </row>
    <row r="218" spans="1:6">
      <c r="A218" s="10"/>
      <c r="B218" s="22" t="s">
        <v>296</v>
      </c>
      <c r="F218" s="5">
        <f t="shared" si="10"/>
        <v>0</v>
      </c>
    </row>
    <row r="219" spans="1:6" ht="47.25">
      <c r="A219" s="10"/>
      <c r="B219" s="22" t="s">
        <v>325</v>
      </c>
      <c r="F219" s="5">
        <f t="shared" si="10"/>
        <v>0</v>
      </c>
    </row>
    <row r="220" spans="1:6">
      <c r="A220" s="10"/>
      <c r="B220" s="22" t="s">
        <v>302</v>
      </c>
      <c r="F220" s="5">
        <f t="shared" si="10"/>
        <v>0</v>
      </c>
    </row>
    <row r="221" spans="1:6">
      <c r="A221" s="10" t="s">
        <v>66</v>
      </c>
      <c r="B221" s="22" t="s">
        <v>297</v>
      </c>
      <c r="C221" s="3" t="s">
        <v>29</v>
      </c>
      <c r="D221" s="4">
        <v>1</v>
      </c>
      <c r="F221" s="5">
        <f t="shared" si="10"/>
        <v>0</v>
      </c>
    </row>
    <row r="222" spans="1:6">
      <c r="A222" s="10"/>
      <c r="B222" s="22" t="s">
        <v>298</v>
      </c>
      <c r="F222" s="5">
        <f t="shared" si="10"/>
        <v>0</v>
      </c>
    </row>
    <row r="223" spans="1:6" ht="47.25">
      <c r="A223" s="10"/>
      <c r="B223" s="22" t="s">
        <v>324</v>
      </c>
      <c r="F223" s="5">
        <f t="shared" si="10"/>
        <v>0</v>
      </c>
    </row>
    <row r="224" spans="1:6">
      <c r="A224" s="10"/>
      <c r="B224" s="22" t="s">
        <v>302</v>
      </c>
      <c r="F224" s="5">
        <f t="shared" si="10"/>
        <v>0</v>
      </c>
    </row>
    <row r="225" spans="1:6">
      <c r="A225" s="10" t="s">
        <v>299</v>
      </c>
      <c r="B225" s="22" t="s">
        <v>300</v>
      </c>
      <c r="C225" s="3" t="s">
        <v>29</v>
      </c>
      <c r="D225" s="4">
        <v>2</v>
      </c>
      <c r="F225" s="5">
        <f t="shared" si="10"/>
        <v>0</v>
      </c>
    </row>
    <row r="226" spans="1:6">
      <c r="A226" s="10"/>
      <c r="B226" s="22" t="s">
        <v>301</v>
      </c>
      <c r="F226" s="5">
        <f t="shared" si="10"/>
        <v>0</v>
      </c>
    </row>
    <row r="227" spans="1:6" ht="47.25">
      <c r="A227" s="10"/>
      <c r="B227" s="22" t="s">
        <v>324</v>
      </c>
      <c r="F227" s="5">
        <f t="shared" si="10"/>
        <v>0</v>
      </c>
    </row>
    <row r="228" spans="1:6">
      <c r="A228" s="10"/>
      <c r="B228" s="22" t="s">
        <v>302</v>
      </c>
      <c r="F228" s="5">
        <f t="shared" si="10"/>
        <v>0</v>
      </c>
    </row>
    <row r="229" spans="1:6">
      <c r="A229" s="10" t="s">
        <v>303</v>
      </c>
      <c r="B229" s="22" t="s">
        <v>304</v>
      </c>
      <c r="C229" s="3" t="s">
        <v>29</v>
      </c>
      <c r="D229" s="4">
        <v>1</v>
      </c>
      <c r="F229" s="5">
        <f t="shared" si="10"/>
        <v>0</v>
      </c>
    </row>
    <row r="230" spans="1:6">
      <c r="A230" s="10"/>
      <c r="B230" s="22" t="s">
        <v>305</v>
      </c>
      <c r="F230" s="5">
        <f t="shared" si="10"/>
        <v>0</v>
      </c>
    </row>
    <row r="231" spans="1:6">
      <c r="A231" s="10"/>
      <c r="B231" s="22" t="s">
        <v>306</v>
      </c>
      <c r="F231" s="5">
        <f t="shared" si="10"/>
        <v>0</v>
      </c>
    </row>
    <row r="232" spans="1:6">
      <c r="A232" s="10" t="s">
        <v>310</v>
      </c>
      <c r="B232" s="22" t="s">
        <v>307</v>
      </c>
      <c r="C232" s="3" t="s">
        <v>29</v>
      </c>
      <c r="D232" s="4">
        <v>2</v>
      </c>
      <c r="F232" s="5">
        <f t="shared" si="10"/>
        <v>0</v>
      </c>
    </row>
    <row r="233" spans="1:6">
      <c r="A233" s="10"/>
      <c r="B233" s="22" t="s">
        <v>308</v>
      </c>
      <c r="F233" s="5">
        <f t="shared" si="10"/>
        <v>0</v>
      </c>
    </row>
    <row r="234" spans="1:6">
      <c r="A234" s="10"/>
      <c r="B234" s="22" t="s">
        <v>309</v>
      </c>
      <c r="F234" s="5">
        <f t="shared" si="10"/>
        <v>0</v>
      </c>
    </row>
    <row r="235" spans="1:6">
      <c r="A235" s="10" t="s">
        <v>311</v>
      </c>
      <c r="B235" s="22" t="s">
        <v>312</v>
      </c>
      <c r="C235" s="3" t="s">
        <v>29</v>
      </c>
      <c r="D235" s="4">
        <v>1</v>
      </c>
      <c r="F235" s="5">
        <f t="shared" si="10"/>
        <v>0</v>
      </c>
    </row>
    <row r="236" spans="1:6">
      <c r="A236" s="10"/>
      <c r="B236" s="22" t="s">
        <v>313</v>
      </c>
      <c r="F236" s="5">
        <f t="shared" si="10"/>
        <v>0</v>
      </c>
    </row>
    <row r="237" spans="1:6">
      <c r="A237" s="10"/>
      <c r="B237" s="22" t="s">
        <v>309</v>
      </c>
      <c r="F237" s="5">
        <f t="shared" si="10"/>
        <v>0</v>
      </c>
    </row>
    <row r="238" spans="1:6">
      <c r="A238" s="10" t="s">
        <v>314</v>
      </c>
      <c r="B238" s="22" t="s">
        <v>315</v>
      </c>
      <c r="C238" s="3" t="s">
        <v>29</v>
      </c>
      <c r="D238" s="4">
        <v>1</v>
      </c>
      <c r="F238" s="5">
        <f t="shared" si="10"/>
        <v>0</v>
      </c>
    </row>
    <row r="239" spans="1:6">
      <c r="A239" s="10"/>
      <c r="B239" s="22" t="s">
        <v>316</v>
      </c>
      <c r="F239" s="5">
        <f t="shared" si="10"/>
        <v>0</v>
      </c>
    </row>
    <row r="240" spans="1:6">
      <c r="A240" s="10"/>
      <c r="B240" s="22" t="s">
        <v>306</v>
      </c>
      <c r="F240" s="5">
        <f t="shared" si="10"/>
        <v>0</v>
      </c>
    </row>
    <row r="241" spans="1:6">
      <c r="A241" s="10" t="s">
        <v>317</v>
      </c>
      <c r="B241" s="22" t="s">
        <v>318</v>
      </c>
      <c r="C241" s="3" t="s">
        <v>29</v>
      </c>
      <c r="D241" s="4">
        <v>1</v>
      </c>
      <c r="F241" s="5">
        <f t="shared" si="10"/>
        <v>0</v>
      </c>
    </row>
    <row r="242" spans="1:6">
      <c r="A242" s="10"/>
      <c r="B242" s="22" t="s">
        <v>319</v>
      </c>
      <c r="F242" s="5">
        <f t="shared" si="10"/>
        <v>0</v>
      </c>
    </row>
    <row r="243" spans="1:6">
      <c r="A243" s="10"/>
      <c r="B243" s="22" t="s">
        <v>309</v>
      </c>
      <c r="F243" s="5">
        <f t="shared" si="10"/>
        <v>0</v>
      </c>
    </row>
    <row r="244" spans="1:6">
      <c r="A244" s="10" t="s">
        <v>320</v>
      </c>
      <c r="B244" s="22" t="s">
        <v>321</v>
      </c>
      <c r="C244" s="3" t="s">
        <v>29</v>
      </c>
      <c r="D244" s="4">
        <v>1</v>
      </c>
      <c r="F244" s="5">
        <f t="shared" si="10"/>
        <v>0</v>
      </c>
    </row>
    <row r="245" spans="1:6">
      <c r="A245" s="10"/>
      <c r="B245" s="22" t="s">
        <v>322</v>
      </c>
      <c r="F245" s="5">
        <f t="shared" si="10"/>
        <v>0</v>
      </c>
    </row>
    <row r="246" spans="1:6" ht="47.25">
      <c r="A246" s="10"/>
      <c r="B246" s="22" t="s">
        <v>323</v>
      </c>
      <c r="F246" s="5">
        <f t="shared" si="10"/>
        <v>0</v>
      </c>
    </row>
    <row r="247" spans="1:6">
      <c r="A247" s="10" t="s">
        <v>363</v>
      </c>
      <c r="B247" s="22" t="s">
        <v>364</v>
      </c>
      <c r="C247" s="3" t="s">
        <v>29</v>
      </c>
      <c r="D247" s="4">
        <v>1</v>
      </c>
      <c r="F247" s="5">
        <f t="shared" si="10"/>
        <v>0</v>
      </c>
    </row>
    <row r="248" spans="1:6">
      <c r="A248" s="10"/>
      <c r="B248" s="22" t="s">
        <v>365</v>
      </c>
      <c r="F248" s="5">
        <f t="shared" si="10"/>
        <v>0</v>
      </c>
    </row>
    <row r="249" spans="1:6">
      <c r="A249" s="10"/>
      <c r="B249" s="22" t="s">
        <v>366</v>
      </c>
      <c r="F249" s="5">
        <f t="shared" si="10"/>
        <v>0</v>
      </c>
    </row>
    <row r="250" spans="1:6">
      <c r="A250" s="10"/>
      <c r="B250" s="22" t="s">
        <v>367</v>
      </c>
      <c r="F250" s="5">
        <f t="shared" si="10"/>
        <v>0</v>
      </c>
    </row>
    <row r="251" spans="1:6">
      <c r="A251" s="10" t="s">
        <v>368</v>
      </c>
      <c r="B251" s="22" t="s">
        <v>364</v>
      </c>
      <c r="C251" s="3" t="s">
        <v>29</v>
      </c>
      <c r="D251" s="4">
        <v>1</v>
      </c>
      <c r="F251" s="5">
        <f t="shared" si="10"/>
        <v>0</v>
      </c>
    </row>
    <row r="252" spans="1:6">
      <c r="A252" s="10"/>
      <c r="B252" s="22" t="s">
        <v>369</v>
      </c>
      <c r="F252" s="5">
        <f t="shared" si="10"/>
        <v>0</v>
      </c>
    </row>
    <row r="253" spans="1:6">
      <c r="A253" s="10"/>
      <c r="B253" s="22" t="s">
        <v>366</v>
      </c>
      <c r="F253" s="5">
        <f t="shared" si="10"/>
        <v>0</v>
      </c>
    </row>
    <row r="254" spans="1:6">
      <c r="A254" s="10"/>
      <c r="B254" s="22" t="s">
        <v>367</v>
      </c>
      <c r="F254" s="5">
        <f t="shared" si="10"/>
        <v>0</v>
      </c>
    </row>
    <row r="255" spans="1:6">
      <c r="A255" s="10" t="s">
        <v>78</v>
      </c>
      <c r="B255" s="22" t="s">
        <v>130</v>
      </c>
      <c r="F255" s="5">
        <f t="shared" si="10"/>
        <v>0</v>
      </c>
    </row>
    <row r="256" spans="1:6" ht="31.5">
      <c r="A256" s="10"/>
      <c r="B256" s="22" t="s">
        <v>131</v>
      </c>
      <c r="F256" s="5">
        <f t="shared" si="10"/>
        <v>0</v>
      </c>
    </row>
    <row r="257" spans="1:6" ht="31.5">
      <c r="A257" s="10"/>
      <c r="B257" s="22" t="s">
        <v>134</v>
      </c>
      <c r="F257" s="5">
        <f t="shared" si="10"/>
        <v>0</v>
      </c>
    </row>
    <row r="258" spans="1:6">
      <c r="A258" s="10"/>
      <c r="B258" s="22" t="s">
        <v>135</v>
      </c>
      <c r="F258" s="5">
        <f t="shared" si="10"/>
        <v>0</v>
      </c>
    </row>
    <row r="259" spans="1:6" ht="31.5">
      <c r="A259" s="10"/>
      <c r="B259" s="22" t="s">
        <v>132</v>
      </c>
      <c r="F259" s="5">
        <f t="shared" si="10"/>
        <v>0</v>
      </c>
    </row>
    <row r="260" spans="1:6">
      <c r="A260" s="29"/>
      <c r="B260" s="22" t="s">
        <v>200</v>
      </c>
      <c r="F260" s="5">
        <f t="shared" si="10"/>
        <v>0</v>
      </c>
    </row>
    <row r="261" spans="1:6" ht="47.25">
      <c r="A261" s="10"/>
      <c r="B261" s="22" t="s">
        <v>136</v>
      </c>
      <c r="F261" s="5">
        <f t="shared" si="10"/>
        <v>0</v>
      </c>
    </row>
    <row r="262" spans="1:6" ht="31.5">
      <c r="A262" s="10"/>
      <c r="B262" s="22" t="s">
        <v>327</v>
      </c>
      <c r="F262" s="5">
        <f t="shared" si="10"/>
        <v>0</v>
      </c>
    </row>
    <row r="263" spans="1:6" ht="31.5">
      <c r="A263" s="10"/>
      <c r="B263" s="22" t="s">
        <v>328</v>
      </c>
      <c r="F263" s="5">
        <f t="shared" si="10"/>
        <v>0</v>
      </c>
    </row>
    <row r="264" spans="1:6">
      <c r="A264" s="10" t="s">
        <v>67</v>
      </c>
      <c r="B264" s="22" t="s">
        <v>329</v>
      </c>
      <c r="C264" s="3" t="s">
        <v>27</v>
      </c>
      <c r="D264" s="4">
        <v>1</v>
      </c>
      <c r="F264" s="5">
        <f t="shared" si="10"/>
        <v>0</v>
      </c>
    </row>
    <row r="265" spans="1:6" ht="47.25">
      <c r="A265" s="10"/>
      <c r="B265" s="22" t="s">
        <v>330</v>
      </c>
      <c r="F265" s="5">
        <f t="shared" si="10"/>
        <v>0</v>
      </c>
    </row>
    <row r="266" spans="1:6">
      <c r="A266" s="10" t="s">
        <v>70</v>
      </c>
      <c r="B266" s="22" t="s">
        <v>331</v>
      </c>
      <c r="C266" s="3" t="s">
        <v>27</v>
      </c>
      <c r="D266" s="4">
        <v>1</v>
      </c>
      <c r="F266" s="5">
        <f t="shared" ref="F266:F291" si="11">E266*D266</f>
        <v>0</v>
      </c>
    </row>
    <row r="267" spans="1:6" ht="47.25">
      <c r="A267" s="10"/>
      <c r="B267" s="22" t="s">
        <v>330</v>
      </c>
      <c r="F267" s="5">
        <f t="shared" si="11"/>
        <v>0</v>
      </c>
    </row>
    <row r="268" spans="1:6" ht="31.5">
      <c r="A268" s="10" t="s">
        <v>36</v>
      </c>
      <c r="B268" s="22" t="s">
        <v>137</v>
      </c>
      <c r="F268" s="5">
        <f t="shared" si="11"/>
        <v>0</v>
      </c>
    </row>
    <row r="269" spans="1:6" ht="47.25">
      <c r="A269" s="10"/>
      <c r="B269" s="22" t="s">
        <v>334</v>
      </c>
      <c r="F269" s="5">
        <f t="shared" si="11"/>
        <v>0</v>
      </c>
    </row>
    <row r="270" spans="1:6" ht="47.25">
      <c r="A270" s="10"/>
      <c r="B270" s="22" t="s">
        <v>138</v>
      </c>
      <c r="F270" s="5">
        <f t="shared" si="11"/>
        <v>0</v>
      </c>
    </row>
    <row r="271" spans="1:6">
      <c r="A271" s="10" t="s">
        <v>110</v>
      </c>
      <c r="B271" s="22" t="s">
        <v>335</v>
      </c>
      <c r="C271" s="3" t="s">
        <v>29</v>
      </c>
      <c r="D271" s="4">
        <v>1</v>
      </c>
      <c r="F271" s="5">
        <f t="shared" si="11"/>
        <v>0</v>
      </c>
    </row>
    <row r="272" spans="1:6">
      <c r="A272" s="10"/>
      <c r="B272" s="22" t="s">
        <v>332</v>
      </c>
      <c r="F272" s="5">
        <f t="shared" si="11"/>
        <v>0</v>
      </c>
    </row>
    <row r="273" spans="1:6" ht="31.5">
      <c r="A273" s="10"/>
      <c r="B273" s="22" t="s">
        <v>333</v>
      </c>
      <c r="F273" s="5">
        <f t="shared" si="11"/>
        <v>0</v>
      </c>
    </row>
    <row r="274" spans="1:6">
      <c r="A274" s="10"/>
      <c r="B274" s="22" t="s">
        <v>139</v>
      </c>
      <c r="F274" s="5">
        <f t="shared" si="11"/>
        <v>0</v>
      </c>
    </row>
    <row r="275" spans="1:6">
      <c r="A275" s="10" t="s">
        <v>44</v>
      </c>
      <c r="B275" s="22" t="s">
        <v>91</v>
      </c>
      <c r="F275" s="5">
        <f t="shared" si="11"/>
        <v>0</v>
      </c>
    </row>
    <row r="276" spans="1:6" ht="157.5">
      <c r="A276" s="10"/>
      <c r="B276" s="22" t="s">
        <v>336</v>
      </c>
      <c r="F276" s="5">
        <f t="shared" si="11"/>
        <v>0</v>
      </c>
    </row>
    <row r="277" spans="1:6">
      <c r="A277" s="10"/>
      <c r="B277" s="22" t="s">
        <v>338</v>
      </c>
      <c r="F277" s="5">
        <f t="shared" si="11"/>
        <v>0</v>
      </c>
    </row>
    <row r="278" spans="1:6">
      <c r="A278" s="10" t="s">
        <v>111</v>
      </c>
      <c r="B278" s="22" t="s">
        <v>337</v>
      </c>
      <c r="C278" s="3" t="s">
        <v>29</v>
      </c>
      <c r="D278" s="4">
        <v>1</v>
      </c>
      <c r="F278" s="5">
        <f t="shared" si="11"/>
        <v>0</v>
      </c>
    </row>
    <row r="279" spans="1:6">
      <c r="A279" s="10"/>
      <c r="B279" s="22" t="s">
        <v>143</v>
      </c>
      <c r="F279" s="5">
        <f t="shared" si="11"/>
        <v>0</v>
      </c>
    </row>
    <row r="280" spans="1:6">
      <c r="A280" s="10"/>
      <c r="B280" s="22" t="s">
        <v>339</v>
      </c>
      <c r="F280" s="5">
        <f t="shared" si="11"/>
        <v>0</v>
      </c>
    </row>
    <row r="281" spans="1:6">
      <c r="A281" s="10" t="s">
        <v>340</v>
      </c>
      <c r="B281" s="22" t="s">
        <v>341</v>
      </c>
      <c r="C281" s="3" t="s">
        <v>29</v>
      </c>
      <c r="D281" s="4">
        <v>2</v>
      </c>
      <c r="F281" s="5">
        <f t="shared" si="11"/>
        <v>0</v>
      </c>
    </row>
    <row r="282" spans="1:6">
      <c r="A282" s="10"/>
      <c r="B282" s="22" t="s">
        <v>342</v>
      </c>
      <c r="F282" s="5">
        <f t="shared" si="11"/>
        <v>0</v>
      </c>
    </row>
    <row r="283" spans="1:6">
      <c r="A283" s="10" t="s">
        <v>343</v>
      </c>
      <c r="B283" s="22" t="s">
        <v>344</v>
      </c>
      <c r="C283" s="3" t="s">
        <v>29</v>
      </c>
      <c r="D283" s="4">
        <v>2</v>
      </c>
      <c r="F283" s="5">
        <f t="shared" si="11"/>
        <v>0</v>
      </c>
    </row>
    <row r="284" spans="1:6">
      <c r="A284" s="10"/>
      <c r="B284" s="22" t="s">
        <v>345</v>
      </c>
      <c r="F284" s="5">
        <f t="shared" si="11"/>
        <v>0</v>
      </c>
    </row>
    <row r="285" spans="1:6">
      <c r="A285" s="10" t="s">
        <v>350</v>
      </c>
      <c r="B285" s="22" t="s">
        <v>142</v>
      </c>
      <c r="C285" s="3" t="s">
        <v>29</v>
      </c>
      <c r="D285" s="4">
        <v>1</v>
      </c>
      <c r="F285" s="5">
        <f t="shared" si="11"/>
        <v>0</v>
      </c>
    </row>
    <row r="286" spans="1:6">
      <c r="A286" s="10"/>
      <c r="B286" s="22" t="s">
        <v>342</v>
      </c>
      <c r="F286" s="5">
        <f t="shared" si="11"/>
        <v>0</v>
      </c>
    </row>
    <row r="287" spans="1:6">
      <c r="A287" s="10"/>
      <c r="B287" s="22" t="s">
        <v>351</v>
      </c>
      <c r="F287" s="5">
        <f t="shared" si="11"/>
        <v>0</v>
      </c>
    </row>
    <row r="288" spans="1:6">
      <c r="A288" s="10" t="s">
        <v>45</v>
      </c>
      <c r="B288" s="22" t="s">
        <v>346</v>
      </c>
      <c r="F288" s="5">
        <f t="shared" si="11"/>
        <v>0</v>
      </c>
    </row>
    <row r="289" spans="1:6">
      <c r="A289" s="10" t="s">
        <v>201</v>
      </c>
      <c r="B289" s="22" t="s">
        <v>348</v>
      </c>
      <c r="C289" s="3" t="s">
        <v>29</v>
      </c>
      <c r="D289" s="4">
        <v>1</v>
      </c>
      <c r="F289" s="5">
        <f t="shared" si="11"/>
        <v>0</v>
      </c>
    </row>
    <row r="290" spans="1:6">
      <c r="A290" s="10"/>
      <c r="B290" s="22" t="s">
        <v>347</v>
      </c>
      <c r="F290" s="5">
        <f t="shared" si="11"/>
        <v>0</v>
      </c>
    </row>
    <row r="291" spans="1:6" ht="31.5">
      <c r="A291" s="10"/>
      <c r="B291" s="22" t="s">
        <v>349</v>
      </c>
      <c r="F291" s="5">
        <f t="shared" si="11"/>
        <v>0</v>
      </c>
    </row>
    <row r="292" spans="1:6" ht="47.25">
      <c r="A292" s="10" t="s">
        <v>74</v>
      </c>
      <c r="B292" s="22" t="s">
        <v>371</v>
      </c>
      <c r="C292" s="3" t="s">
        <v>29</v>
      </c>
      <c r="D292" s="4">
        <v>3</v>
      </c>
      <c r="F292" s="5">
        <f>E292*D292</f>
        <v>0</v>
      </c>
    </row>
    <row r="293" spans="1:6">
      <c r="A293" s="10"/>
      <c r="B293" s="22" t="s">
        <v>370</v>
      </c>
      <c r="F293" s="5">
        <f t="shared" ref="F293" si="12">E293*D293</f>
        <v>0</v>
      </c>
    </row>
    <row r="294" spans="1:6">
      <c r="A294" s="11"/>
      <c r="B294" s="12" t="s">
        <v>141</v>
      </c>
      <c r="C294" s="13"/>
      <c r="D294" s="26"/>
      <c r="E294" s="49"/>
      <c r="F294" s="15">
        <f>SUM(F202:F293)</f>
        <v>0</v>
      </c>
    </row>
    <row r="296" spans="1:6">
      <c r="A296" s="10" t="s">
        <v>21</v>
      </c>
      <c r="B296" s="9" t="s">
        <v>22</v>
      </c>
      <c r="C296" s="16" t="s">
        <v>23</v>
      </c>
      <c r="D296" s="20" t="s">
        <v>24</v>
      </c>
      <c r="E296" s="47" t="s">
        <v>25</v>
      </c>
      <c r="F296" s="17" t="s">
        <v>26</v>
      </c>
    </row>
    <row r="297" spans="1:6">
      <c r="A297" s="10" t="s">
        <v>81</v>
      </c>
      <c r="B297" s="9" t="s">
        <v>16</v>
      </c>
      <c r="C297" s="16"/>
      <c r="F297" s="5">
        <f t="shared" ref="F297:F311" si="13">E297*D297</f>
        <v>0</v>
      </c>
    </row>
    <row r="298" spans="1:6" ht="63">
      <c r="A298" s="10">
        <v>1</v>
      </c>
      <c r="B298" s="22" t="s">
        <v>68</v>
      </c>
      <c r="F298" s="5">
        <f t="shared" si="13"/>
        <v>0</v>
      </c>
    </row>
    <row r="299" spans="1:6" ht="94.5">
      <c r="A299" s="10" t="s">
        <v>35</v>
      </c>
      <c r="B299" s="22" t="s">
        <v>354</v>
      </c>
      <c r="F299" s="5">
        <f t="shared" si="13"/>
        <v>0</v>
      </c>
    </row>
    <row r="300" spans="1:6" ht="31.5">
      <c r="A300" s="10" t="s">
        <v>42</v>
      </c>
      <c r="B300" s="22" t="s">
        <v>202</v>
      </c>
      <c r="C300" s="3" t="s">
        <v>32</v>
      </c>
      <c r="D300" s="4">
        <v>162</v>
      </c>
      <c r="F300" s="5">
        <f t="shared" si="13"/>
        <v>0</v>
      </c>
    </row>
    <row r="301" spans="1:6" ht="31.5">
      <c r="A301" s="10" t="s">
        <v>43</v>
      </c>
      <c r="B301" s="22" t="s">
        <v>203</v>
      </c>
      <c r="C301" s="3" t="s">
        <v>32</v>
      </c>
      <c r="D301" s="4">
        <v>23</v>
      </c>
      <c r="F301" s="5">
        <f t="shared" si="13"/>
        <v>0</v>
      </c>
    </row>
    <row r="302" spans="1:6" ht="47.25">
      <c r="A302" s="10" t="s">
        <v>66</v>
      </c>
      <c r="B302" s="22" t="s">
        <v>352</v>
      </c>
      <c r="C302" s="3" t="s">
        <v>32</v>
      </c>
      <c r="D302" s="4">
        <v>63</v>
      </c>
      <c r="F302" s="5">
        <f t="shared" si="13"/>
        <v>0</v>
      </c>
    </row>
    <row r="303" spans="1:6" ht="31.5">
      <c r="A303" s="10" t="s">
        <v>66</v>
      </c>
      <c r="B303" s="22" t="s">
        <v>353</v>
      </c>
      <c r="C303" s="3" t="s">
        <v>32</v>
      </c>
      <c r="D303" s="4">
        <v>12</v>
      </c>
      <c r="F303" s="5">
        <f t="shared" si="13"/>
        <v>0</v>
      </c>
    </row>
    <row r="304" spans="1:6" ht="47.25">
      <c r="A304" s="10" t="s">
        <v>78</v>
      </c>
      <c r="B304" s="22" t="s">
        <v>355</v>
      </c>
      <c r="F304" s="5">
        <f t="shared" si="13"/>
        <v>0</v>
      </c>
    </row>
    <row r="305" spans="1:6" ht="63">
      <c r="A305" s="10" t="s">
        <v>67</v>
      </c>
      <c r="B305" s="22" t="s">
        <v>356</v>
      </c>
      <c r="C305" s="3" t="s">
        <v>32</v>
      </c>
      <c r="D305" s="4">
        <v>44</v>
      </c>
      <c r="F305" s="5">
        <f t="shared" si="13"/>
        <v>0</v>
      </c>
    </row>
    <row r="306" spans="1:6" ht="47.25">
      <c r="A306" s="10" t="s">
        <v>36</v>
      </c>
      <c r="B306" s="22" t="s">
        <v>204</v>
      </c>
      <c r="C306" s="3" t="s">
        <v>32</v>
      </c>
      <c r="D306" s="4">
        <v>158</v>
      </c>
      <c r="F306" s="5">
        <f t="shared" si="13"/>
        <v>0</v>
      </c>
    </row>
    <row r="307" spans="1:6" ht="78.75">
      <c r="A307" s="10" t="s">
        <v>74</v>
      </c>
      <c r="B307" s="22" t="s">
        <v>357</v>
      </c>
      <c r="C307" s="3" t="s">
        <v>32</v>
      </c>
      <c r="D307" s="4">
        <v>42</v>
      </c>
      <c r="F307" s="5">
        <f t="shared" si="13"/>
        <v>0</v>
      </c>
    </row>
    <row r="308" spans="1:6" ht="47.25">
      <c r="A308" s="10" t="s">
        <v>76</v>
      </c>
      <c r="B308" s="22" t="s">
        <v>358</v>
      </c>
      <c r="C308" s="3" t="s">
        <v>31</v>
      </c>
      <c r="D308" s="4">
        <v>16</v>
      </c>
      <c r="F308" s="5">
        <f t="shared" si="13"/>
        <v>0</v>
      </c>
    </row>
    <row r="309" spans="1:6" ht="31.5">
      <c r="A309" s="10" t="s">
        <v>85</v>
      </c>
      <c r="B309" s="22" t="s">
        <v>359</v>
      </c>
      <c r="C309" s="3" t="s">
        <v>31</v>
      </c>
      <c r="D309" s="4">
        <v>60</v>
      </c>
      <c r="F309" s="5">
        <f t="shared" si="13"/>
        <v>0</v>
      </c>
    </row>
    <row r="310" spans="1:6" ht="63">
      <c r="A310" s="10" t="s">
        <v>77</v>
      </c>
      <c r="B310" s="22" t="s">
        <v>360</v>
      </c>
      <c r="F310" s="5">
        <f t="shared" si="13"/>
        <v>0</v>
      </c>
    </row>
    <row r="311" spans="1:6">
      <c r="A311" s="10" t="s">
        <v>120</v>
      </c>
      <c r="B311" s="22" t="s">
        <v>361</v>
      </c>
      <c r="C311" s="3" t="s">
        <v>29</v>
      </c>
      <c r="D311" s="4">
        <v>5</v>
      </c>
      <c r="F311" s="5">
        <f t="shared" si="13"/>
        <v>0</v>
      </c>
    </row>
    <row r="312" spans="1:6">
      <c r="A312" s="10" t="s">
        <v>121</v>
      </c>
      <c r="B312" s="22" t="s">
        <v>362</v>
      </c>
      <c r="C312" s="3" t="s">
        <v>29</v>
      </c>
      <c r="D312" s="4">
        <v>5</v>
      </c>
      <c r="F312" s="5">
        <f t="shared" ref="F312" si="14">E312*D312</f>
        <v>0</v>
      </c>
    </row>
    <row r="313" spans="1:6">
      <c r="A313" s="11"/>
      <c r="B313" s="12" t="s">
        <v>69</v>
      </c>
      <c r="C313" s="13"/>
      <c r="D313" s="26"/>
      <c r="E313" s="49"/>
      <c r="F313" s="15">
        <f>SUM(F297:F312)</f>
        <v>0</v>
      </c>
    </row>
    <row r="315" spans="1:6">
      <c r="A315" s="10" t="s">
        <v>21</v>
      </c>
      <c r="B315" s="9" t="s">
        <v>22</v>
      </c>
      <c r="C315" s="16" t="s">
        <v>23</v>
      </c>
      <c r="D315" s="20" t="s">
        <v>24</v>
      </c>
      <c r="E315" s="47" t="s">
        <v>25</v>
      </c>
      <c r="F315" s="17" t="s">
        <v>26</v>
      </c>
    </row>
    <row r="316" spans="1:6">
      <c r="A316" s="10" t="s">
        <v>15</v>
      </c>
      <c r="B316" s="9" t="s">
        <v>144</v>
      </c>
      <c r="C316" s="16"/>
      <c r="F316" s="5">
        <f t="shared" ref="F316:F323" si="15">E316*D316</f>
        <v>0</v>
      </c>
    </row>
    <row r="317" spans="1:6" ht="63">
      <c r="A317" s="10" t="s">
        <v>28</v>
      </c>
      <c r="B317" s="22" t="s">
        <v>375</v>
      </c>
      <c r="F317" s="5">
        <f t="shared" si="15"/>
        <v>0</v>
      </c>
    </row>
    <row r="318" spans="1:6">
      <c r="A318" s="10" t="s">
        <v>35</v>
      </c>
      <c r="B318" s="22" t="s">
        <v>372</v>
      </c>
      <c r="C318" s="3" t="s">
        <v>32</v>
      </c>
      <c r="D318" s="4">
        <v>56</v>
      </c>
      <c r="F318" s="5">
        <f t="shared" si="15"/>
        <v>0</v>
      </c>
    </row>
    <row r="319" spans="1:6">
      <c r="A319" s="10"/>
      <c r="B319" s="30" t="s">
        <v>373</v>
      </c>
      <c r="F319" s="5">
        <f t="shared" si="15"/>
        <v>0</v>
      </c>
    </row>
    <row r="320" spans="1:6">
      <c r="A320" s="10" t="s">
        <v>78</v>
      </c>
      <c r="B320" s="30" t="s">
        <v>374</v>
      </c>
      <c r="C320" s="3" t="s">
        <v>31</v>
      </c>
      <c r="D320" s="4">
        <v>50</v>
      </c>
      <c r="F320" s="5">
        <f t="shared" si="15"/>
        <v>0</v>
      </c>
    </row>
    <row r="321" spans="1:6">
      <c r="A321" s="10"/>
      <c r="B321" s="30" t="s">
        <v>373</v>
      </c>
      <c r="F321" s="5">
        <f t="shared" si="15"/>
        <v>0</v>
      </c>
    </row>
    <row r="322" spans="1:6" ht="47.25">
      <c r="A322" s="10" t="s">
        <v>74</v>
      </c>
      <c r="B322" s="30" t="s">
        <v>376</v>
      </c>
      <c r="C322" s="3" t="s">
        <v>31</v>
      </c>
      <c r="D322" s="4">
        <v>44</v>
      </c>
      <c r="F322" s="5">
        <f t="shared" si="15"/>
        <v>0</v>
      </c>
    </row>
    <row r="323" spans="1:6">
      <c r="A323" s="10" t="s">
        <v>76</v>
      </c>
      <c r="B323" s="30" t="s">
        <v>377</v>
      </c>
      <c r="C323" s="3" t="s">
        <v>27</v>
      </c>
      <c r="D323" s="4">
        <v>1</v>
      </c>
      <c r="F323" s="5">
        <f t="shared" si="15"/>
        <v>0</v>
      </c>
    </row>
    <row r="324" spans="1:6" ht="31.5">
      <c r="A324" s="10" t="s">
        <v>85</v>
      </c>
      <c r="B324" s="30" t="s">
        <v>383</v>
      </c>
      <c r="C324" s="3" t="s">
        <v>31</v>
      </c>
      <c r="D324" s="4">
        <v>14</v>
      </c>
      <c r="F324" s="5">
        <f>E324*D324</f>
        <v>0</v>
      </c>
    </row>
    <row r="325" spans="1:6">
      <c r="A325" s="11"/>
      <c r="B325" s="12" t="s">
        <v>145</v>
      </c>
      <c r="C325" s="13"/>
      <c r="D325" s="26"/>
      <c r="E325" s="49"/>
      <c r="F325" s="15">
        <f>SUM(F316:F324)</f>
        <v>0</v>
      </c>
    </row>
    <row r="327" spans="1:6">
      <c r="A327" s="10" t="s">
        <v>21</v>
      </c>
      <c r="B327" s="9" t="s">
        <v>22</v>
      </c>
      <c r="C327" s="16" t="s">
        <v>23</v>
      </c>
      <c r="D327" s="20" t="s">
        <v>24</v>
      </c>
      <c r="E327" s="47" t="s">
        <v>25</v>
      </c>
      <c r="F327" s="17" t="s">
        <v>26</v>
      </c>
    </row>
    <row r="328" spans="1:6">
      <c r="A328" s="10" t="s">
        <v>82</v>
      </c>
      <c r="B328" s="9" t="s">
        <v>17</v>
      </c>
      <c r="C328" s="16"/>
      <c r="F328" s="5">
        <f t="shared" ref="F328:F346" si="16">E328*D328</f>
        <v>0</v>
      </c>
    </row>
    <row r="329" spans="1:6" ht="63">
      <c r="A329" s="10">
        <v>1</v>
      </c>
      <c r="B329" s="22" t="s">
        <v>378</v>
      </c>
      <c r="F329" s="5">
        <f t="shared" si="16"/>
        <v>0</v>
      </c>
    </row>
    <row r="330" spans="1:6">
      <c r="A330" s="10"/>
      <c r="B330" s="22" t="s">
        <v>154</v>
      </c>
      <c r="F330" s="5">
        <f t="shared" si="16"/>
        <v>0</v>
      </c>
    </row>
    <row r="331" spans="1:6">
      <c r="A331" s="10"/>
      <c r="B331" s="22" t="s">
        <v>146</v>
      </c>
      <c r="F331" s="5">
        <f t="shared" si="16"/>
        <v>0</v>
      </c>
    </row>
    <row r="332" spans="1:6">
      <c r="A332" s="10"/>
      <c r="B332" s="22" t="s">
        <v>147</v>
      </c>
      <c r="F332" s="5">
        <f t="shared" si="16"/>
        <v>0</v>
      </c>
    </row>
    <row r="333" spans="1:6" ht="31.5">
      <c r="A333" s="10"/>
      <c r="B333" s="22" t="s">
        <v>148</v>
      </c>
      <c r="F333" s="5">
        <f t="shared" si="16"/>
        <v>0</v>
      </c>
    </row>
    <row r="334" spans="1:6" ht="31.5">
      <c r="A334" s="10"/>
      <c r="B334" s="22" t="s">
        <v>379</v>
      </c>
      <c r="F334" s="5">
        <f t="shared" si="16"/>
        <v>0</v>
      </c>
    </row>
    <row r="335" spans="1:6">
      <c r="A335" s="10"/>
      <c r="B335" s="22" t="s">
        <v>149</v>
      </c>
      <c r="F335" s="5">
        <f t="shared" si="16"/>
        <v>0</v>
      </c>
    </row>
    <row r="336" spans="1:6">
      <c r="A336" s="10"/>
      <c r="B336" s="22" t="s">
        <v>150</v>
      </c>
      <c r="F336" s="5">
        <f t="shared" si="16"/>
        <v>0</v>
      </c>
    </row>
    <row r="337" spans="1:6">
      <c r="A337" s="10"/>
      <c r="B337" s="22" t="s">
        <v>151</v>
      </c>
      <c r="F337" s="5">
        <f t="shared" si="16"/>
        <v>0</v>
      </c>
    </row>
    <row r="338" spans="1:6">
      <c r="A338" s="10"/>
      <c r="B338" s="22" t="s">
        <v>380</v>
      </c>
      <c r="F338" s="5">
        <f t="shared" si="16"/>
        <v>0</v>
      </c>
    </row>
    <row r="339" spans="1:6" ht="31.5">
      <c r="A339" s="10"/>
      <c r="B339" s="22" t="s">
        <v>381</v>
      </c>
      <c r="F339" s="5">
        <f t="shared" si="16"/>
        <v>0</v>
      </c>
    </row>
    <row r="340" spans="1:6">
      <c r="A340" s="10"/>
      <c r="B340" s="22" t="s">
        <v>152</v>
      </c>
      <c r="F340" s="5">
        <f t="shared" si="16"/>
        <v>0</v>
      </c>
    </row>
    <row r="341" spans="1:6">
      <c r="A341" s="10"/>
      <c r="B341" s="22" t="s">
        <v>153</v>
      </c>
      <c r="F341" s="5">
        <f t="shared" si="16"/>
        <v>0</v>
      </c>
    </row>
    <row r="342" spans="1:6" ht="63">
      <c r="A342" s="10"/>
      <c r="B342" s="22" t="s">
        <v>155</v>
      </c>
      <c r="F342" s="5">
        <f t="shared" si="16"/>
        <v>0</v>
      </c>
    </row>
    <row r="343" spans="1:6" ht="31.5">
      <c r="A343" s="10" t="s">
        <v>35</v>
      </c>
      <c r="B343" s="22" t="s">
        <v>382</v>
      </c>
      <c r="C343" s="3" t="s">
        <v>32</v>
      </c>
      <c r="D343" s="4">
        <v>80</v>
      </c>
      <c r="F343" s="5">
        <f t="shared" si="16"/>
        <v>0</v>
      </c>
    </row>
    <row r="344" spans="1:6">
      <c r="A344" s="10" t="s">
        <v>35</v>
      </c>
      <c r="B344" s="22" t="s">
        <v>156</v>
      </c>
      <c r="C344" s="3" t="s">
        <v>32</v>
      </c>
      <c r="D344" s="4">
        <v>155</v>
      </c>
      <c r="F344" s="5">
        <f t="shared" si="16"/>
        <v>0</v>
      </c>
    </row>
    <row r="345" spans="1:6">
      <c r="A345" s="10" t="s">
        <v>78</v>
      </c>
      <c r="B345" s="22" t="s">
        <v>157</v>
      </c>
      <c r="C345" s="3" t="s">
        <v>31</v>
      </c>
      <c r="D345" s="4">
        <v>170</v>
      </c>
      <c r="F345" s="5">
        <f t="shared" si="16"/>
        <v>0</v>
      </c>
    </row>
    <row r="346" spans="1:6">
      <c r="A346" s="10" t="s">
        <v>36</v>
      </c>
      <c r="B346" s="22" t="s">
        <v>205</v>
      </c>
      <c r="C346" s="3" t="s">
        <v>32</v>
      </c>
      <c r="D346" s="4">
        <f>1.5*1.2*2</f>
        <v>3.5999999999999996</v>
      </c>
      <c r="F346" s="5">
        <f t="shared" si="16"/>
        <v>0</v>
      </c>
    </row>
    <row r="347" spans="1:6" ht="47.25">
      <c r="A347" s="10" t="s">
        <v>74</v>
      </c>
      <c r="B347" s="22" t="s">
        <v>384</v>
      </c>
      <c r="C347" s="3" t="s">
        <v>29</v>
      </c>
      <c r="D347" s="4">
        <v>1</v>
      </c>
      <c r="F347" s="5">
        <f>E347*D347</f>
        <v>0</v>
      </c>
    </row>
    <row r="348" spans="1:6">
      <c r="A348" s="11"/>
      <c r="B348" s="12" t="s">
        <v>71</v>
      </c>
      <c r="C348" s="13"/>
      <c r="D348" s="26"/>
      <c r="E348" s="49"/>
      <c r="F348" s="15">
        <f>SUM(F328:F347)</f>
        <v>0</v>
      </c>
    </row>
    <row r="350" spans="1:6">
      <c r="A350" s="10" t="s">
        <v>21</v>
      </c>
      <c r="B350" s="9" t="s">
        <v>22</v>
      </c>
      <c r="C350" s="16" t="s">
        <v>23</v>
      </c>
      <c r="D350" s="20" t="s">
        <v>24</v>
      </c>
      <c r="E350" s="47" t="s">
        <v>25</v>
      </c>
      <c r="F350" s="17" t="s">
        <v>26</v>
      </c>
    </row>
    <row r="351" spans="1:6">
      <c r="A351" s="10" t="s">
        <v>83</v>
      </c>
      <c r="B351" s="9" t="s">
        <v>18</v>
      </c>
      <c r="C351" s="16"/>
      <c r="F351" s="5">
        <f t="shared" ref="F351:F361" si="17">E351*D351</f>
        <v>0</v>
      </c>
    </row>
    <row r="352" spans="1:6">
      <c r="A352" s="10">
        <v>1</v>
      </c>
      <c r="B352" s="2" t="s">
        <v>84</v>
      </c>
      <c r="F352" s="5">
        <f t="shared" si="17"/>
        <v>0</v>
      </c>
    </row>
    <row r="353" spans="1:6">
      <c r="A353" s="10" t="s">
        <v>78</v>
      </c>
      <c r="B353" s="2" t="s">
        <v>386</v>
      </c>
      <c r="F353" s="5">
        <f t="shared" si="17"/>
        <v>0</v>
      </c>
    </row>
    <row r="354" spans="1:6" ht="31.5">
      <c r="A354" s="10" t="s">
        <v>67</v>
      </c>
      <c r="B354" s="2" t="s">
        <v>206</v>
      </c>
      <c r="C354" s="3" t="s">
        <v>32</v>
      </c>
      <c r="D354" s="4">
        <v>200</v>
      </c>
      <c r="F354" s="5">
        <f t="shared" si="17"/>
        <v>0</v>
      </c>
    </row>
    <row r="355" spans="1:6" ht="63">
      <c r="A355" s="10" t="s">
        <v>70</v>
      </c>
      <c r="B355" s="2" t="s">
        <v>387</v>
      </c>
      <c r="C355" s="3" t="s">
        <v>32</v>
      </c>
      <c r="D355" s="4">
        <v>250</v>
      </c>
      <c r="F355" s="5">
        <f t="shared" si="17"/>
        <v>0</v>
      </c>
    </row>
    <row r="356" spans="1:6">
      <c r="A356" s="10" t="s">
        <v>36</v>
      </c>
      <c r="B356" s="2" t="s">
        <v>388</v>
      </c>
      <c r="C356" s="3" t="s">
        <v>32</v>
      </c>
      <c r="D356" s="4">
        <v>605</v>
      </c>
      <c r="F356" s="5">
        <f t="shared" si="17"/>
        <v>0</v>
      </c>
    </row>
    <row r="357" spans="1:6" ht="63">
      <c r="A357" s="10"/>
      <c r="B357" s="2" t="s">
        <v>387</v>
      </c>
      <c r="F357" s="5">
        <f t="shared" si="17"/>
        <v>0</v>
      </c>
    </row>
    <row r="358" spans="1:6">
      <c r="A358" s="10" t="s">
        <v>44</v>
      </c>
      <c r="B358" s="2" t="s">
        <v>389</v>
      </c>
      <c r="C358" s="3" t="s">
        <v>32</v>
      </c>
      <c r="D358" s="4">
        <f>D306</f>
        <v>158</v>
      </c>
      <c r="F358" s="5">
        <f t="shared" si="17"/>
        <v>0</v>
      </c>
    </row>
    <row r="359" spans="1:6">
      <c r="A359" s="10"/>
      <c r="B359" s="2" t="s">
        <v>207</v>
      </c>
      <c r="F359" s="5">
        <f t="shared" si="17"/>
        <v>0</v>
      </c>
    </row>
    <row r="360" spans="1:6" ht="47.25">
      <c r="A360" s="10" t="s">
        <v>74</v>
      </c>
      <c r="B360" s="2" t="s">
        <v>390</v>
      </c>
      <c r="F360" s="5">
        <f t="shared" si="17"/>
        <v>0</v>
      </c>
    </row>
    <row r="361" spans="1:6">
      <c r="A361" s="10" t="s">
        <v>37</v>
      </c>
      <c r="B361" s="2" t="s">
        <v>391</v>
      </c>
      <c r="C361" s="3" t="s">
        <v>32</v>
      </c>
      <c r="D361" s="4">
        <v>2</v>
      </c>
      <c r="F361" s="5">
        <f t="shared" si="17"/>
        <v>0</v>
      </c>
    </row>
    <row r="362" spans="1:6">
      <c r="A362" s="10" t="s">
        <v>75</v>
      </c>
      <c r="B362" s="2" t="s">
        <v>392</v>
      </c>
      <c r="C362" s="3" t="s">
        <v>32</v>
      </c>
      <c r="D362" s="4">
        <v>2</v>
      </c>
      <c r="F362" s="5">
        <f>E362*D362</f>
        <v>0</v>
      </c>
    </row>
    <row r="363" spans="1:6">
      <c r="A363" s="11"/>
      <c r="B363" s="12" t="s">
        <v>72</v>
      </c>
      <c r="C363" s="13"/>
      <c r="D363" s="26"/>
      <c r="E363" s="49"/>
      <c r="F363" s="15">
        <f>SUM(F351:F362)</f>
        <v>0</v>
      </c>
    </row>
  </sheetData>
  <sheetProtection algorithmName="SHA-512" hashValue="vr3qC5ACAYCiivLz9geWvru6Qy62G/wYAvc/zjtsp68i1tQhJZoaEA+c+Ujkp2yOpNf1nC+4QO7oascx83TsLg==" saltValue="7R5GTm1gUQI+sgqUc5J0Vg==" spinCount="100000" sheet="1"/>
  <phoneticPr fontId="9" type="noConversion"/>
  <pageMargins left="1.1811023622047245" right="0.39370078740157483" top="0.9055118110236221" bottom="0.74803149606299213" header="0.74803149606299213" footer="0.51181102362204722"/>
  <pageSetup paperSize="9" scale="76" firstPageNumber="0" orientation="portrait" r:id="rId1"/>
  <headerFooter alignWithMargins="0">
    <oddHeader>&amp;C&amp;"Times New Roman,Navadno"&amp;12&amp;P/&amp;N</oddHeader>
  </headerFooter>
  <rowBreaks count="2" manualBreakCount="2">
    <brk id="27" max="16383" man="1"/>
    <brk id="3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GO</vt:lpstr>
      <vt:lpstr>GO!Excel_BuiltIn_Print_Area</vt:lpstr>
      <vt:lpstr>GO!Področje_tiskanja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Vilma Zupančič</cp:lastModifiedBy>
  <cp:lastPrinted>2023-05-08T07:41:05Z</cp:lastPrinted>
  <dcterms:created xsi:type="dcterms:W3CDTF">2020-10-27T13:52:04Z</dcterms:created>
  <dcterms:modified xsi:type="dcterms:W3CDTF">2023-05-08T07:46:00Z</dcterms:modified>
</cp:coreProperties>
</file>